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5 май\"/>
    </mc:Choice>
  </mc:AlternateContent>
  <xr:revisionPtr revIDLastSave="0" documentId="13_ncr:1_{C8E4975B-A769-41B4-8BCB-BF43DBDB7D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9.05.2026" sheetId="15" r:id="rId1"/>
    <sheet name="Лист1" sheetId="14" state="hidden" r:id="rId2"/>
  </sheets>
  <definedNames>
    <definedName name="_xlnm._FilterDatabase" localSheetId="0" hidden="1">'29.05.2026'!$A$4:$Q$15</definedName>
    <definedName name="_xlnm._FilterDatabase" localSheetId="1" hidden="1">Лист1!$B$2:$D$35</definedName>
    <definedName name="Товар">Лист1!$B$2:$D$35</definedName>
  </definedNames>
  <calcPr calcId="191029"/>
</workbook>
</file>

<file path=xl/calcChain.xml><?xml version="1.0" encoding="utf-8"?>
<calcChain xmlns="http://schemas.openxmlformats.org/spreadsheetml/2006/main">
  <c r="Q15" i="15" l="1"/>
  <c r="H5" i="15"/>
  <c r="I5" i="15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</calcChain>
</file>

<file path=xl/sharedStrings.xml><?xml version="1.0" encoding="utf-8"?>
<sst xmlns="http://schemas.openxmlformats.org/spreadsheetml/2006/main" count="181" uniqueCount="114">
  <si>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</si>
  <si>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</si>
  <si>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</si>
  <si>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</si>
  <si>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</si>
  <si>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</si>
  <si>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</si>
  <si>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</si>
  <si>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</si>
  <si>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</si>
  <si>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</si>
  <si>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</si>
  <si>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</si>
  <si>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</si>
  <si>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</si>
  <si>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</si>
  <si>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</si>
  <si>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</si>
  <si>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</si>
  <si>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</si>
  <si>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</si>
  <si>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</si>
  <si>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</si>
  <si>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</si>
  <si>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</si>
  <si>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</si>
  <si>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</si>
  <si>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</si>
  <si>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</si>
  <si>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</si>
  <si>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</si>
  <si>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</si>
  <si>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</si>
  <si>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</si>
  <si>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</si>
  <si>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</si>
  <si>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</si>
  <si>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</si>
  <si>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</si>
  <si>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</si>
  <si>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</si>
  <si>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</si>
  <si>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</si>
  <si>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</si>
  <si>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</si>
  <si>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</si>
  <si>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</si>
  <si>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</si>
  <si>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</si>
  <si>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</si>
  <si>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</si>
  <si>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</si>
  <si>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</si>
  <si>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</si>
  <si>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</si>
  <si>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</si>
  <si>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</si>
  <si>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</si>
  <si>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</si>
  <si>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</si>
  <si>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</si>
  <si>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</si>
  <si>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</si>
  <si>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</si>
  <si>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</si>
  <si>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</si>
  <si>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</si>
  <si>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</si>
  <si>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</si>
  <si>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</si>
  <si>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</si>
  <si>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</si>
  <si>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</si>
  <si>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</si>
  <si>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</si>
  <si>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</si>
  <si>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</si>
  <si>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</si>
  <si>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</si>
  <si>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</si>
  <si>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</si>
  <si>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</si>
  <si>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</si>
  <si>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АО Шубарколь Премиум</t>
  </si>
  <si>
    <t>130440022185</t>
  </si>
  <si>
    <t>FB Capital ТОО</t>
  </si>
  <si>
    <t>ТОО Контракт групп</t>
  </si>
  <si>
    <t>130540013223</t>
  </si>
  <si>
    <t>ТОО "TBA Group"</t>
  </si>
  <si>
    <t>AMKO GROUP ТОО</t>
  </si>
  <si>
    <t>САУДА-САТТЫҚ НӘТИЖЕЛЕРІ / ИТОГИ ТОРГОВ  
29.05.2026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</si>
  <si>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</si>
  <si>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</si>
  <si>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ТОО МЕЖДУНАРОДНОГО ТУРИЗМА СПУТНИК</t>
  </si>
  <si>
    <t>001040000468</t>
  </si>
  <si>
    <t>ТОО «МУКОТ»</t>
  </si>
  <si>
    <t>120140018377</t>
  </si>
  <si>
    <t>ТОО Алтын Қазан ШҚ</t>
  </si>
  <si>
    <t>161140028136</t>
  </si>
  <si>
    <t>ИП Антоненко Игорь Валерьевич</t>
  </si>
  <si>
    <t>680717300167</t>
  </si>
  <si>
    <t>ТОО Адал-Аспан</t>
  </si>
  <si>
    <t>040240008287</t>
  </si>
  <si>
    <t>ТОО Өскемен-Қант</t>
  </si>
  <si>
    <t>030540008286</t>
  </si>
  <si>
    <t>ТОО «КаИс Инвест»</t>
  </si>
  <si>
    <t>130440027061</t>
  </si>
  <si>
    <t>ИП ИРВЕМА</t>
  </si>
  <si>
    <t>860212350864</t>
  </si>
  <si>
    <t>ТОО "Вэлта"</t>
  </si>
  <si>
    <t>941040001203</t>
  </si>
  <si>
    <t>Актор НС ТОО</t>
  </si>
  <si>
    <t>ТОО "Коксуский сахарный завод"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</si>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</sst>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44"/>
  <sheetViews>
    <sheetView tabSelected="1" zoomScale="55" zoomScaleNormal="55" workbookViewId="0">
      <selection activeCell="K30" sqref="K30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90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63" x14ac:dyDescent="0.25">
      <c r="B5" s="6" t="s">
        <v>86</v>
      </c>
      <c r="C5" s="6" t="s">
        <v>87</v>
      </c>
      <c r="D5" s="6" t="s">
        <v>88</v>
      </c>
      <c r="E5" s="6" t="s">
        <v>83</v>
      </c>
      <c r="F5" s="6" t="s">
        <v>84</v>
      </c>
      <c r="G5" s="6" t="s">
        <v>85</v>
      </c>
      <c r="H5" s="6" t="str">
        <f t="shared" ref="H5" si="0">VLOOKUP(J5,Товар,2,FALSE)</f>
        <v>D markaly komir 50-300mm (210) Shubarkol Premium AQ Qostanai obl Shubarkol st.FCA jetkizy sharttary T+3 ai/уголь марки Д 50-300мм (210) АО Шубарколь Премиум условия поставки FCA ст.Шубар</v>
      </c>
      <c r="I5" s="6">
        <f t="shared" ref="I5" si="1">VLOOKUP(J5,Товар,3,FALSE)</f>
        <v>2701</v>
      </c>
      <c r="J5" s="6" t="s">
        <v>91</v>
      </c>
      <c r="K5" s="6">
        <v>1</v>
      </c>
      <c r="L5" s="15">
        <v>10136</v>
      </c>
      <c r="M5" s="15">
        <v>10136</v>
      </c>
      <c r="N5" s="15">
        <v>10136</v>
      </c>
      <c r="O5" s="15">
        <v>10136</v>
      </c>
      <c r="P5" s="15">
        <v>10136</v>
      </c>
      <c r="Q5" s="15">
        <v>2128560</v>
      </c>
    </row>
    <row r="6" spans="2:18" s="7" customFormat="1" ht="47.25" x14ac:dyDescent="0.25">
      <c r="B6" s="6" t="s">
        <v>93</v>
      </c>
      <c r="C6" s="6" t="s">
        <v>94</v>
      </c>
      <c r="D6" s="6" t="s">
        <v>89</v>
      </c>
      <c r="E6" s="6" t="s">
        <v>112</v>
      </c>
      <c r="F6" s="6" t="s">
        <v>113</v>
      </c>
      <c r="G6" s="6" t="s">
        <v>85</v>
      </c>
      <c r="H6" s="6" t="str">
        <f t="shared" ref="H6:H14" si="2">VLOOKUP(J6,Товар,2,FALSE)</f>
        <v>aq qant, EXW jetkizy sharttary/сахар белый, условия поставки EXW</v>
      </c>
      <c r="I6" s="6">
        <f t="shared" ref="I6:I14" si="3">VLOOKUP(J6,Товар,3,FALSE)</f>
        <v>1701</v>
      </c>
      <c r="J6" s="6" t="s">
        <v>30</v>
      </c>
      <c r="K6" s="6">
        <v>1</v>
      </c>
      <c r="L6" s="15">
        <v>420000</v>
      </c>
      <c r="M6" s="15">
        <v>420000</v>
      </c>
      <c r="N6" s="15">
        <v>420000</v>
      </c>
      <c r="O6" s="15">
        <v>420000</v>
      </c>
      <c r="P6" s="15">
        <v>420000</v>
      </c>
      <c r="Q6" s="15">
        <v>28560000</v>
      </c>
      <c r="R6" s="14"/>
    </row>
    <row r="7" spans="2:18" s="7" customFormat="1" ht="31.5" x14ac:dyDescent="0.25">
      <c r="B7" s="6" t="s">
        <v>95</v>
      </c>
      <c r="C7" s="6" t="s">
        <v>96</v>
      </c>
      <c r="D7" s="6" t="s">
        <v>89</v>
      </c>
      <c r="E7" s="6" t="s">
        <v>112</v>
      </c>
      <c r="F7" s="6" t="s">
        <v>113</v>
      </c>
      <c r="G7" s="6" t="s">
        <v>85</v>
      </c>
      <c r="H7" s="6" t="str">
        <f t="shared" si="2"/>
        <v>aq qant, EXW jetkizy sharttary/сахар белый, условия поставки EXW</v>
      </c>
      <c r="I7" s="6">
        <f t="shared" si="3"/>
        <v>1701</v>
      </c>
      <c r="J7" s="6" t="s">
        <v>30</v>
      </c>
      <c r="K7" s="6">
        <v>1</v>
      </c>
      <c r="L7" s="15">
        <v>420000</v>
      </c>
      <c r="M7" s="15">
        <v>420000</v>
      </c>
      <c r="N7" s="15">
        <v>420000</v>
      </c>
      <c r="O7" s="15">
        <v>420000</v>
      </c>
      <c r="P7" s="15">
        <v>420000</v>
      </c>
      <c r="Q7" s="15">
        <v>28560000</v>
      </c>
      <c r="R7" s="14"/>
    </row>
    <row r="8" spans="2:18" s="7" customFormat="1" ht="31.5" x14ac:dyDescent="0.25">
      <c r="B8" s="6" t="s">
        <v>97</v>
      </c>
      <c r="C8" s="6" t="s">
        <v>98</v>
      </c>
      <c r="D8" s="6" t="s">
        <v>89</v>
      </c>
      <c r="E8" s="6" t="s">
        <v>112</v>
      </c>
      <c r="F8" s="6" t="s">
        <v>113</v>
      </c>
      <c r="G8" s="6" t="s">
        <v>85</v>
      </c>
      <c r="H8" s="6" t="str">
        <f t="shared" si="2"/>
        <v>aq qant, EXW jetkizy sharttary/сахар белый, условия поставки EXW</v>
      </c>
      <c r="I8" s="6">
        <f t="shared" si="3"/>
        <v>1701</v>
      </c>
      <c r="J8" s="6" t="s">
        <v>30</v>
      </c>
      <c r="K8" s="6">
        <v>1</v>
      </c>
      <c r="L8" s="15">
        <v>420000</v>
      </c>
      <c r="M8" s="15">
        <v>420000</v>
      </c>
      <c r="N8" s="15">
        <v>420000</v>
      </c>
      <c r="O8" s="15">
        <v>420000</v>
      </c>
      <c r="P8" s="15">
        <v>420000</v>
      </c>
      <c r="Q8" s="15">
        <v>28560000</v>
      </c>
    </row>
    <row r="9" spans="2:18" s="7" customFormat="1" ht="31.5" x14ac:dyDescent="0.25">
      <c r="B9" s="6" t="s">
        <v>99</v>
      </c>
      <c r="C9" s="6" t="s">
        <v>100</v>
      </c>
      <c r="D9" s="6" t="s">
        <v>89</v>
      </c>
      <c r="E9" s="6" t="s">
        <v>112</v>
      </c>
      <c r="F9" s="6" t="s">
        <v>113</v>
      </c>
      <c r="G9" s="6" t="s">
        <v>85</v>
      </c>
      <c r="H9" s="6" t="str">
        <f t="shared" si="2"/>
        <v>aq qant, EXW jetkizy sharttary/сахар белый, условия поставки EXW</v>
      </c>
      <c r="I9" s="6">
        <f t="shared" si="3"/>
        <v>1701</v>
      </c>
      <c r="J9" s="6" t="s">
        <v>30</v>
      </c>
      <c r="K9" s="6">
        <v>1</v>
      </c>
      <c r="L9" s="15">
        <v>420000</v>
      </c>
      <c r="M9" s="15">
        <v>420000</v>
      </c>
      <c r="N9" s="15">
        <v>420000</v>
      </c>
      <c r="O9" s="15">
        <v>420000</v>
      </c>
      <c r="P9" s="15">
        <v>420000</v>
      </c>
      <c r="Q9" s="15">
        <v>28560000</v>
      </c>
      <c r="R9" s="14"/>
    </row>
    <row r="10" spans="2:18" s="7" customFormat="1" ht="31.5" x14ac:dyDescent="0.25">
      <c r="B10" s="6" t="s">
        <v>101</v>
      </c>
      <c r="C10" s="6" t="s">
        <v>102</v>
      </c>
      <c r="D10" s="6" t="s">
        <v>89</v>
      </c>
      <c r="E10" s="6" t="s">
        <v>112</v>
      </c>
      <c r="F10" s="6" t="s">
        <v>113</v>
      </c>
      <c r="G10" s="6" t="s">
        <v>85</v>
      </c>
      <c r="H10" s="6" t="str">
        <f t="shared" si="2"/>
        <v>aq qant, EXW jetkizy sharttary/сахар белый, условия поставки EXW</v>
      </c>
      <c r="I10" s="6">
        <f t="shared" si="3"/>
        <v>1701</v>
      </c>
      <c r="J10" s="6" t="s">
        <v>30</v>
      </c>
      <c r="K10" s="6">
        <v>1</v>
      </c>
      <c r="L10" s="15">
        <v>420000</v>
      </c>
      <c r="M10" s="15">
        <v>420000</v>
      </c>
      <c r="N10" s="15">
        <v>420000</v>
      </c>
      <c r="O10" s="15">
        <v>420000</v>
      </c>
      <c r="P10" s="15">
        <v>420000</v>
      </c>
      <c r="Q10" s="15">
        <v>57120000</v>
      </c>
    </row>
    <row r="11" spans="2:18" s="7" customFormat="1" ht="31.5" x14ac:dyDescent="0.25">
      <c r="B11" s="6" t="s">
        <v>103</v>
      </c>
      <c r="C11" s="6" t="s">
        <v>104</v>
      </c>
      <c r="D11" s="6" t="s">
        <v>89</v>
      </c>
      <c r="E11" s="6" t="s">
        <v>112</v>
      </c>
      <c r="F11" s="6" t="s">
        <v>113</v>
      </c>
      <c r="G11" s="6" t="s">
        <v>85</v>
      </c>
      <c r="H11" s="6" t="str">
        <f t="shared" si="2"/>
        <v>aq qant, EXW jetkizy sharttary/сахар белый, условия поставки EXW</v>
      </c>
      <c r="I11" s="6">
        <f t="shared" si="3"/>
        <v>1701</v>
      </c>
      <c r="J11" s="6" t="s">
        <v>30</v>
      </c>
      <c r="K11" s="6">
        <v>1</v>
      </c>
      <c r="L11" s="15">
        <v>420000</v>
      </c>
      <c r="M11" s="15">
        <v>420000</v>
      </c>
      <c r="N11" s="15">
        <v>420000</v>
      </c>
      <c r="O11" s="15">
        <v>420000</v>
      </c>
      <c r="P11" s="15">
        <v>420000</v>
      </c>
      <c r="Q11" s="15">
        <v>28560000</v>
      </c>
      <c r="R11" s="14"/>
    </row>
    <row r="12" spans="2:18" s="7" customFormat="1" ht="31.5" x14ac:dyDescent="0.25">
      <c r="B12" s="6" t="s">
        <v>105</v>
      </c>
      <c r="C12" s="6" t="s">
        <v>106</v>
      </c>
      <c r="D12" s="6" t="s">
        <v>111</v>
      </c>
      <c r="E12" s="6" t="s">
        <v>112</v>
      </c>
      <c r="F12" s="6" t="s">
        <v>113</v>
      </c>
      <c r="G12" s="6" t="s">
        <v>85</v>
      </c>
      <c r="H12" s="6" t="str">
        <f t="shared" si="2"/>
        <v>aq qant, EXW jetkizy sharttary/сахар белый, условия поставки EXW</v>
      </c>
      <c r="I12" s="6">
        <f t="shared" si="3"/>
        <v>1701</v>
      </c>
      <c r="J12" s="6" t="s">
        <v>30</v>
      </c>
      <c r="K12" s="6">
        <v>3</v>
      </c>
      <c r="L12" s="15">
        <v>420000</v>
      </c>
      <c r="M12" s="15">
        <v>420000</v>
      </c>
      <c r="N12" s="15">
        <v>420000</v>
      </c>
      <c r="O12" s="15">
        <v>420000</v>
      </c>
      <c r="P12" s="15">
        <v>420000</v>
      </c>
      <c r="Q12" s="15">
        <v>428400000</v>
      </c>
      <c r="R12" s="14"/>
    </row>
    <row r="13" spans="2:18" s="7" customFormat="1" ht="31.5" x14ac:dyDescent="0.25">
      <c r="B13" s="6" t="s">
        <v>107</v>
      </c>
      <c r="C13" s="6" t="s">
        <v>108</v>
      </c>
      <c r="D13" s="6" t="s">
        <v>89</v>
      </c>
      <c r="E13" s="6" t="s">
        <v>112</v>
      </c>
      <c r="F13" s="6" t="s">
        <v>113</v>
      </c>
      <c r="G13" s="6" t="s">
        <v>85</v>
      </c>
      <c r="H13" s="6" t="str">
        <f t="shared" si="2"/>
        <v>aq qant, EXW jetkizy sharttary/сахар белый, условия поставки EXW</v>
      </c>
      <c r="I13" s="6">
        <f t="shared" si="3"/>
        <v>1701</v>
      </c>
      <c r="J13" s="6" t="s">
        <v>30</v>
      </c>
      <c r="K13" s="6">
        <v>1</v>
      </c>
      <c r="L13" s="15">
        <v>420000</v>
      </c>
      <c r="M13" s="15">
        <v>420000</v>
      </c>
      <c r="N13" s="15">
        <v>420000</v>
      </c>
      <c r="O13" s="15">
        <v>420000</v>
      </c>
      <c r="P13" s="15">
        <v>420000</v>
      </c>
      <c r="Q13" s="15">
        <v>28560000</v>
      </c>
      <c r="R13" s="14"/>
    </row>
    <row r="14" spans="2:18" s="7" customFormat="1" ht="31.5" x14ac:dyDescent="0.25">
      <c r="B14" s="6" t="s">
        <v>109</v>
      </c>
      <c r="C14" s="6" t="s">
        <v>110</v>
      </c>
      <c r="D14" s="6" t="s">
        <v>111</v>
      </c>
      <c r="E14" s="6" t="s">
        <v>112</v>
      </c>
      <c r="F14" s="6" t="s">
        <v>113</v>
      </c>
      <c r="G14" s="6" t="s">
        <v>85</v>
      </c>
      <c r="H14" s="6" t="str">
        <f t="shared" si="2"/>
        <v>aq qant, EXW jetkizy sharttary/сахар белый, условия поставки EXW</v>
      </c>
      <c r="I14" s="6">
        <f t="shared" si="3"/>
        <v>1701</v>
      </c>
      <c r="J14" s="6" t="s">
        <v>30</v>
      </c>
      <c r="K14" s="6">
        <v>1</v>
      </c>
      <c r="L14" s="15">
        <v>420000</v>
      </c>
      <c r="M14" s="15">
        <v>420000</v>
      </c>
      <c r="N14" s="15">
        <v>420000</v>
      </c>
      <c r="O14" s="15">
        <v>420000</v>
      </c>
      <c r="P14" s="15">
        <v>420000</v>
      </c>
      <c r="Q14" s="15">
        <v>28560000</v>
      </c>
    </row>
    <row r="15" spans="2:18" ht="18.75" customHeight="1" x14ac:dyDescent="0.25">
      <c r="B15" s="1"/>
      <c r="C15" s="1"/>
      <c r="D15" s="1"/>
      <c r="E15" s="1"/>
      <c r="F15" s="1"/>
      <c r="G15" s="1"/>
      <c r="H15" s="17"/>
      <c r="I15" s="18"/>
      <c r="J15" s="18"/>
      <c r="K15" s="18"/>
      <c r="L15" s="18"/>
      <c r="M15" s="18"/>
      <c r="N15" s="18"/>
      <c r="O15" s="18"/>
      <c r="P15" s="19"/>
      <c r="Q15" s="2">
        <f>SUM(Q5:Q14)</f>
        <v>687568560</v>
      </c>
    </row>
    <row r="16" spans="2:18" x14ac:dyDescent="0.25">
      <c r="Q16" s="4"/>
    </row>
    <row r="17" spans="11:17" x14ac:dyDescent="0.25">
      <c r="Q17" s="4"/>
    </row>
    <row r="20" spans="11:17" x14ac:dyDescent="0.25">
      <c r="K20" s="12"/>
    </row>
    <row r="44" spans="8:8" x14ac:dyDescent="0.25">
      <c r="H44" s="3" t="s">
        <v>17</v>
      </c>
    </row>
  </sheetData>
  <autoFilter ref="A4:Q15" xr:uid="{E8B2D6B2-001F-45E1-81ED-F66B5398CB4D}"/>
  <mergeCells count="2">
    <mergeCell ref="B3:Q3"/>
    <mergeCell ref="H15:P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35"/>
  <sheetViews>
    <sheetView topLeftCell="A7" workbookViewId="0">
      <selection activeCell="B30" sqref="B30"/>
    </sheetView>
  </sheetViews>
  <sheetFormatPr defaultRowHeight="15" x14ac:dyDescent="0.25"/>
  <cols>
    <col min="3" max="3" width="145.57031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ht="2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91</v>
      </c>
      <c r="C16" s="5" t="s">
        <v>92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44</v>
      </c>
      <c r="C19" s="13" t="s">
        <v>53</v>
      </c>
      <c r="D19" s="13" t="s">
        <v>26</v>
      </c>
    </row>
    <row r="20" spans="2:4" x14ac:dyDescent="0.25">
      <c r="B20" s="5" t="s">
        <v>46</v>
      </c>
      <c r="C20" s="13" t="s">
        <v>54</v>
      </c>
      <c r="D20" s="13" t="s">
        <v>27</v>
      </c>
    </row>
    <row r="21" spans="2:4" x14ac:dyDescent="0.25">
      <c r="B21" s="5" t="s">
        <v>19</v>
      </c>
      <c r="C21" s="13" t="s">
        <v>23</v>
      </c>
      <c r="D21" s="13" t="s">
        <v>27</v>
      </c>
    </row>
    <row r="22" spans="2:4" x14ac:dyDescent="0.25">
      <c r="B22" s="5" t="s">
        <v>47</v>
      </c>
      <c r="C22" s="13" t="s">
        <v>55</v>
      </c>
      <c r="D22" s="13" t="s">
        <v>27</v>
      </c>
    </row>
    <row r="23" spans="2:4" ht="24" x14ac:dyDescent="0.25">
      <c r="B23" s="5" t="s">
        <v>48</v>
      </c>
      <c r="C23" s="13" t="s">
        <v>56</v>
      </c>
      <c r="D23" s="13" t="s">
        <v>63</v>
      </c>
    </row>
    <row r="24" spans="2:4" x14ac:dyDescent="0.25">
      <c r="B24" s="5" t="s">
        <v>49</v>
      </c>
      <c r="C24" s="13" t="s">
        <v>57</v>
      </c>
      <c r="D24" s="13" t="s">
        <v>64</v>
      </c>
    </row>
    <row r="25" spans="2:4" ht="24" x14ac:dyDescent="0.25">
      <c r="B25" s="5" t="s">
        <v>20</v>
      </c>
      <c r="C25" s="13" t="s">
        <v>24</v>
      </c>
      <c r="D25" s="13" t="s">
        <v>62</v>
      </c>
    </row>
    <row r="26" spans="2:4" x14ac:dyDescent="0.25">
      <c r="B26" s="5" t="s">
        <v>21</v>
      </c>
      <c r="C26" s="13" t="s">
        <v>25</v>
      </c>
      <c r="D26" s="13" t="s">
        <v>62</v>
      </c>
    </row>
    <row r="27" spans="2:4" ht="24" x14ac:dyDescent="0.25">
      <c r="B27" s="5" t="s">
        <v>51</v>
      </c>
      <c r="C27" s="13" t="s">
        <v>58</v>
      </c>
      <c r="D27" s="13" t="s">
        <v>62</v>
      </c>
    </row>
    <row r="28" spans="2:4" x14ac:dyDescent="0.25">
      <c r="B28" s="5" t="s">
        <v>50</v>
      </c>
      <c r="C28" s="13" t="s">
        <v>59</v>
      </c>
      <c r="D28" s="13" t="s">
        <v>64</v>
      </c>
    </row>
    <row r="29" spans="2:4" x14ac:dyDescent="0.25">
      <c r="B29" s="5" t="s">
        <v>21</v>
      </c>
      <c r="C29" s="13" t="s">
        <v>25</v>
      </c>
      <c r="D29" s="13" t="s">
        <v>62</v>
      </c>
    </row>
    <row r="30" spans="2:4" x14ac:dyDescent="0.25">
      <c r="B30" s="5" t="s">
        <v>30</v>
      </c>
      <c r="C30" s="13" t="s">
        <v>38</v>
      </c>
      <c r="D30" s="13">
        <v>1701</v>
      </c>
    </row>
    <row r="31" spans="2:4" x14ac:dyDescent="0.25">
      <c r="B31" s="5" t="s">
        <v>31</v>
      </c>
      <c r="C31" s="13" t="s">
        <v>39</v>
      </c>
      <c r="D31" s="13" t="s">
        <v>60</v>
      </c>
    </row>
    <row r="32" spans="2:4" x14ac:dyDescent="0.25">
      <c r="B32" s="5" t="s">
        <v>32</v>
      </c>
      <c r="C32" s="13" t="s">
        <v>40</v>
      </c>
      <c r="D32" s="13" t="s">
        <v>60</v>
      </c>
    </row>
    <row r="33" spans="2:4" x14ac:dyDescent="0.25">
      <c r="B33" s="5" t="s">
        <v>33</v>
      </c>
      <c r="C33" s="13" t="s">
        <v>41</v>
      </c>
      <c r="D33" s="13" t="s">
        <v>60</v>
      </c>
    </row>
    <row r="34" spans="2:4" x14ac:dyDescent="0.25">
      <c r="B34" s="5" t="s">
        <v>34</v>
      </c>
      <c r="C34" s="13" t="s">
        <v>42</v>
      </c>
      <c r="D34" s="13" t="s">
        <v>60</v>
      </c>
    </row>
    <row r="35" spans="2:4" x14ac:dyDescent="0.25">
      <c r="B35" s="5" t="s">
        <v>29</v>
      </c>
      <c r="C35" s="13" t="s">
        <v>43</v>
      </c>
      <c r="D35" s="13" t="s">
        <v>60</v>
      </c>
    </row>
  </sheetData>
  <autoFilter ref="B2:D35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29.05.2026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2026-05-29T12:54:37Z</dcterms:modified>
</cp:coreProperties>
</file>