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25E9CAA0-BA7B-4990-91A3-F4EF83A2B87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0.04.2026" sheetId="9" r:id="rId1"/>
    <sheet name="Лист1" sheetId="10" state="hidden" r:id="rId2"/>
  </sheets>
  <definedNames>
    <definedName name="_xlnm._FilterDatabase" localSheetId="0" hidden="1">'10.04.2026'!$A$4:$Q$12</definedName>
    <definedName name="Таблица">Лист1!$B$2:$C$4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5" i="9"/>
  <c r="Q13" i="9"/>
</calcChain>
</file>

<file path=xl/sharedStrings.xml><?xml version="1.0" encoding="utf-8"?>
<sst xmlns="http://schemas.openxmlformats.org/spreadsheetml/2006/main" count="81" uniqueCount="50">
  <si>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</si>
  <si>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</si>
  <si>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</si>
  <si>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</si>
  <si>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</si>
  <si>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</si>
  <si>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</si>
  <si>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</si>
  <si>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</si>
  <si>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</si>
  <si>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</si>
  <si>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</si>
  <si>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</si>
  <si>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</si>
  <si>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</si>
  <si>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</si>
  <si>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</si>
  <si>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ТОО "Адалант777"</t>
  </si>
  <si>
    <t>Евразийский торговый брокер ТОО</t>
  </si>
  <si>
    <t>ИП "БЕК-АЙДА"</t>
  </si>
  <si>
    <t>ТОО "Комир 18"</t>
  </si>
  <si>
    <t>ТОО Алматы УглеСнаб</t>
  </si>
  <si>
    <t>KomirTau KZ  ТОО</t>
  </si>
  <si>
    <t>ЖелДорСервис 2030</t>
  </si>
  <si>
    <t>ТОО Зафар-Тараз</t>
  </si>
  <si>
    <t>870806450788</t>
  </si>
  <si>
    <t>181140018777</t>
  </si>
  <si>
    <t>131140010435</t>
  </si>
  <si>
    <t>150340004825</t>
  </si>
  <si>
    <t>120440016877</t>
  </si>
  <si>
    <t>100640017105</t>
  </si>
  <si>
    <t>Корунд-777 ТОО</t>
  </si>
  <si>
    <t>Альта и К ТОО</t>
  </si>
  <si>
    <t>АО "ШУБАРКОЛЬ КОМИР"</t>
  </si>
  <si>
    <t>020740000236</t>
  </si>
  <si>
    <t>САУДА-САТТЫҚ НӘТИЖЕЛЕРІ / ИТОГИ ТОРГОВ  
10.04.2026</t>
  </si>
  <si>
    <t>DTDFCEA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</si>
  <si>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</si>
  <si>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</si>
  <si>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</si>
  <si>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</si>
  <si>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TC-1 reaktivti qozgaltqyshtarynaarnalganotyn, AMOZ JSHS, FCA, tendik stansiasy, t / j jetkizy/Топливо для реактив двиг TC-1, ТОО АНПЗ, FCA, СТ. ТЕНДЫК, поставка ж/д</t>
  </si>
  <si>
    <t>2710 19 210 0</t>
  </si>
  <si>
    <t>ТОО «Юнайтед Авиэйшн Сервисез"</t>
  </si>
  <si>
    <t>ИП Уголь-Жаксы</t>
  </si>
  <si>
    <t>150140006408</t>
  </si>
  <si>
    <t>910820350511</t>
  </si>
  <si>
    <t>ТОО IC Products</t>
  </si>
  <si>
    <t>250840004567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</si>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</sst>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8"/>
  <sheetViews>
    <sheetView tabSelected="1" topLeftCell="G1" zoomScale="55" zoomScaleNormal="55" workbookViewId="0">
      <selection activeCell="P34" sqref="P34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9" t="s">
        <v>35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9" customFormat="1" ht="47.25" x14ac:dyDescent="0.25">
      <c r="B5" s="10" t="s">
        <v>43</v>
      </c>
      <c r="C5" s="10" t="s">
        <v>45</v>
      </c>
      <c r="D5" s="10" t="s">
        <v>32</v>
      </c>
      <c r="E5" s="10" t="s">
        <v>47</v>
      </c>
      <c r="F5" s="10" t="s">
        <v>48</v>
      </c>
      <c r="G5" s="10" t="s">
        <v>49</v>
      </c>
      <c r="H5" s="15" t="str">
        <f>VLOOKUP(J5,Таблица, 2,FALSE)</f>
        <v>TC-1 reaktivti qozgaltqyshtarynaarnalganotyn, AMOZ JSHS, FCA, tendik stansiasy, t / j jetkizy/Топливо для реактив двиг TC-1, ТОО АНПЗ, FCA, СТ. ТЕНДЫК, поставка ж/д</v>
      </c>
      <c r="I5" s="10" t="s">
        <v>42</v>
      </c>
      <c r="J5" s="21" t="s">
        <v>36</v>
      </c>
      <c r="K5" s="10">
        <v>1</v>
      </c>
      <c r="L5" s="22">
        <v>413030.58</v>
      </c>
      <c r="M5" s="22">
        <v>413030.58</v>
      </c>
      <c r="N5" s="22">
        <v>413030.58</v>
      </c>
      <c r="O5" s="22">
        <v>413030.58</v>
      </c>
      <c r="P5" s="22">
        <v>413030.58</v>
      </c>
      <c r="Q5" s="7">
        <v>26846987.699999999</v>
      </c>
    </row>
    <row r="6" spans="2:17" s="9" customFormat="1" ht="47.25" x14ac:dyDescent="0.25">
      <c r="B6" s="10" t="s">
        <v>20</v>
      </c>
      <c r="C6" s="10" t="s">
        <v>26</v>
      </c>
      <c r="D6" s="10" t="s">
        <v>18</v>
      </c>
      <c r="E6" s="10" t="s">
        <v>33</v>
      </c>
      <c r="F6" s="10" t="s">
        <v>34</v>
      </c>
      <c r="G6" s="10" t="s">
        <v>33</v>
      </c>
      <c r="H6" s="15" t="str">
        <f>VLOOKUP(J6,Таблица, 2,FALSE)</f>
        <v>Уголь марки Д класса 0-300 мм (207 тонн) АО Шубарколь комир FCA ст.Кызылжарст.Шубарколь на Республику Казахстан T+3 месяца</v>
      </c>
      <c r="I6" s="10">
        <v>2701</v>
      </c>
      <c r="J6" s="21" t="s">
        <v>37</v>
      </c>
      <c r="K6" s="10">
        <v>9</v>
      </c>
      <c r="L6" s="22">
        <v>8997.8799999999992</v>
      </c>
      <c r="M6" s="22">
        <v>8997.8799999999992</v>
      </c>
      <c r="N6" s="22">
        <v>8997.8799999999992</v>
      </c>
      <c r="O6" s="22">
        <v>8997.8799999999992</v>
      </c>
      <c r="P6" s="22">
        <v>8997.8799999999992</v>
      </c>
      <c r="Q6" s="7">
        <v>78227568.719999999</v>
      </c>
    </row>
    <row r="7" spans="2:17" s="9" customFormat="1" ht="47.25" x14ac:dyDescent="0.25">
      <c r="B7" s="10" t="s">
        <v>44</v>
      </c>
      <c r="C7" s="10" t="s">
        <v>46</v>
      </c>
      <c r="D7" s="10" t="s">
        <v>17</v>
      </c>
      <c r="E7" s="10" t="s">
        <v>33</v>
      </c>
      <c r="F7" s="10" t="s">
        <v>34</v>
      </c>
      <c r="G7" s="10" t="s">
        <v>33</v>
      </c>
      <c r="H7" s="15" t="str">
        <f>VLOOKUP(J7,Таблица, 2,FALSE)</f>
        <v>D markaly komir klasty 50-300mm AO Shubarkol Komir FCA Q.R. T+3 ai / Уголь Д класса 50-300мм АО Шубарколь комир FCA на Р.К. T+3 мес.</v>
      </c>
      <c r="I7" s="10">
        <v>2701</v>
      </c>
      <c r="J7" s="21" t="s">
        <v>38</v>
      </c>
      <c r="K7" s="10">
        <v>1</v>
      </c>
      <c r="L7" s="22">
        <v>9486.44</v>
      </c>
      <c r="M7" s="22">
        <v>9486.44</v>
      </c>
      <c r="N7" s="22">
        <v>9486.44</v>
      </c>
      <c r="O7" s="22">
        <v>9486.44</v>
      </c>
      <c r="P7" s="22">
        <v>9486.44</v>
      </c>
      <c r="Q7" s="7">
        <v>9533872.1999999993</v>
      </c>
    </row>
    <row r="8" spans="2:17" s="9" customFormat="1" ht="47.25" x14ac:dyDescent="0.25">
      <c r="B8" s="10" t="s">
        <v>19</v>
      </c>
      <c r="C8" s="10" t="s">
        <v>25</v>
      </c>
      <c r="D8" s="10" t="s">
        <v>17</v>
      </c>
      <c r="E8" s="10" t="s">
        <v>33</v>
      </c>
      <c r="F8" s="10" t="s">
        <v>34</v>
      </c>
      <c r="G8" s="10" t="s">
        <v>33</v>
      </c>
      <c r="H8" s="15" t="str">
        <f>VLOOKUP(J8,Таблица, 2,FALSE)</f>
        <v>D markaly komir klasty 50-300mm AO Shubarkol Komir FCA Q.R. T+3 ai / Уголь Д класса 50-300мм АО Шубарколь комир FCA на Р.К. T+3 мес.</v>
      </c>
      <c r="I8" s="10">
        <v>2701</v>
      </c>
      <c r="J8" s="21" t="s">
        <v>38</v>
      </c>
      <c r="K8" s="10">
        <v>1</v>
      </c>
      <c r="L8" s="22">
        <v>9486.44</v>
      </c>
      <c r="M8" s="22">
        <v>9486.44</v>
      </c>
      <c r="N8" s="22">
        <v>9486.44</v>
      </c>
      <c r="O8" s="22">
        <v>9486.44</v>
      </c>
      <c r="P8" s="22">
        <v>9486.44</v>
      </c>
      <c r="Q8" s="7">
        <v>9533872.1999999993</v>
      </c>
    </row>
    <row r="9" spans="2:17" s="9" customFormat="1" ht="47.25" x14ac:dyDescent="0.25">
      <c r="B9" s="10" t="s">
        <v>21</v>
      </c>
      <c r="C9" s="10" t="s">
        <v>27</v>
      </c>
      <c r="D9" s="10" t="s">
        <v>32</v>
      </c>
      <c r="E9" s="10" t="s">
        <v>33</v>
      </c>
      <c r="F9" s="10" t="s">
        <v>34</v>
      </c>
      <c r="G9" s="10" t="s">
        <v>33</v>
      </c>
      <c r="H9" s="15" t="str">
        <f>VLOOKUP(J9,Таблица, 2,FALSE)</f>
        <v>D markaly komir klasty 50-300mm AO Shubarkol Komir FCA Q.R. T+3 ai / Уголь Д класса 50-300мм АО Шубарколь комир FCA на Р.К. T+3 мес.</v>
      </c>
      <c r="I9" s="10">
        <v>2701</v>
      </c>
      <c r="J9" s="21" t="s">
        <v>38</v>
      </c>
      <c r="K9" s="10">
        <v>1</v>
      </c>
      <c r="L9" s="22">
        <v>9486.44</v>
      </c>
      <c r="M9" s="22">
        <v>9486.44</v>
      </c>
      <c r="N9" s="22">
        <v>9486.44</v>
      </c>
      <c r="O9" s="22">
        <v>9486.44</v>
      </c>
      <c r="P9" s="22">
        <v>9486.44</v>
      </c>
      <c r="Q9" s="7">
        <v>9533872.1999999993</v>
      </c>
    </row>
    <row r="10" spans="2:17" s="9" customFormat="1" ht="47.25" x14ac:dyDescent="0.25">
      <c r="B10" s="10" t="s">
        <v>24</v>
      </c>
      <c r="C10" s="10" t="s">
        <v>30</v>
      </c>
      <c r="D10" s="10" t="s">
        <v>31</v>
      </c>
      <c r="E10" s="10" t="s">
        <v>33</v>
      </c>
      <c r="F10" s="10" t="s">
        <v>34</v>
      </c>
      <c r="G10" s="10" t="s">
        <v>33</v>
      </c>
      <c r="H10" s="15" t="str">
        <f>VLOOKUP(J10,Таблица, 2,FALSE)</f>
        <v>D markaly komir klasty 50-300mm AO Shubarkol Komir FCA Q.R. T+3 ai / Уголь Д класса 50-300мм АО Шубарколь комир FCA на Р.К. T+3 мес.</v>
      </c>
      <c r="I10" s="10">
        <v>2701</v>
      </c>
      <c r="J10" s="21" t="s">
        <v>38</v>
      </c>
      <c r="K10" s="10">
        <v>1</v>
      </c>
      <c r="L10" s="22">
        <v>9486.44</v>
      </c>
      <c r="M10" s="22">
        <v>9486.44</v>
      </c>
      <c r="N10" s="22">
        <v>9486.44</v>
      </c>
      <c r="O10" s="22">
        <v>9486.44</v>
      </c>
      <c r="P10" s="22">
        <v>9486.44</v>
      </c>
      <c r="Q10" s="7">
        <v>9533872.1999999993</v>
      </c>
    </row>
    <row r="11" spans="2:17" s="9" customFormat="1" ht="47.25" x14ac:dyDescent="0.25">
      <c r="B11" s="10" t="s">
        <v>23</v>
      </c>
      <c r="C11" s="10" t="s">
        <v>29</v>
      </c>
      <c r="D11" s="10" t="s">
        <v>23</v>
      </c>
      <c r="E11" s="10" t="s">
        <v>33</v>
      </c>
      <c r="F11" s="10" t="s">
        <v>34</v>
      </c>
      <c r="G11" s="10" t="s">
        <v>33</v>
      </c>
      <c r="H11" s="15" t="str">
        <f>VLOOKUP(J11,Таблица, 2,FALSE)</f>
        <v>D markaly komir klasty 50-300mm AO Shubarkol Komir FCA Q.R. T+3 ai / Уголь Д класса 50-300мм АО Шубарколь комир FCA на Р.К. T+3 мес.</v>
      </c>
      <c r="I11" s="10">
        <v>2701</v>
      </c>
      <c r="J11" s="21" t="s">
        <v>38</v>
      </c>
      <c r="K11" s="10">
        <v>1</v>
      </c>
      <c r="L11" s="22">
        <v>9486.44</v>
      </c>
      <c r="M11" s="22">
        <v>9486.44</v>
      </c>
      <c r="N11" s="22">
        <v>9486.44</v>
      </c>
      <c r="O11" s="22">
        <v>9486.44</v>
      </c>
      <c r="P11" s="22">
        <v>9486.44</v>
      </c>
      <c r="Q11" s="7">
        <v>9533872.1999999993</v>
      </c>
    </row>
    <row r="12" spans="2:17" s="9" customFormat="1" ht="47.25" x14ac:dyDescent="0.25">
      <c r="B12" s="10" t="s">
        <v>22</v>
      </c>
      <c r="C12" s="10" t="s">
        <v>28</v>
      </c>
      <c r="D12" s="10" t="s">
        <v>22</v>
      </c>
      <c r="E12" s="10" t="s">
        <v>33</v>
      </c>
      <c r="F12" s="10" t="s">
        <v>34</v>
      </c>
      <c r="G12" s="10" t="s">
        <v>33</v>
      </c>
      <c r="H12" s="15" t="str">
        <f>VLOOKUP(J12,Таблица, 2,FALSE)</f>
        <v>D markaly komir klasty 50-300mm AO Shubarkol Komir FCA Q.R. T+3 ai / Уголь Д класса 50-300мм АО Шубарколь комир FCA на Р.К. T+3 мес.</v>
      </c>
      <c r="I12" s="10">
        <v>2701</v>
      </c>
      <c r="J12" s="21" t="s">
        <v>38</v>
      </c>
      <c r="K12" s="10">
        <v>1</v>
      </c>
      <c r="L12" s="22">
        <v>9486.44</v>
      </c>
      <c r="M12" s="22">
        <v>9486.44</v>
      </c>
      <c r="N12" s="22">
        <v>9486.44</v>
      </c>
      <c r="O12" s="22">
        <v>9486.44</v>
      </c>
      <c r="P12" s="22">
        <v>9486.44</v>
      </c>
      <c r="Q12" s="7">
        <v>6355914.7999999998</v>
      </c>
    </row>
    <row r="13" spans="2:17" s="13" customFormat="1" ht="18.75" customHeight="1" x14ac:dyDescent="0.25">
      <c r="B13" s="11"/>
      <c r="C13" s="11"/>
      <c r="D13" s="11"/>
      <c r="E13" s="11"/>
      <c r="F13" s="11"/>
      <c r="G13" s="11"/>
      <c r="H13" s="16"/>
      <c r="I13" s="17"/>
      <c r="J13" s="17"/>
      <c r="K13" s="17"/>
      <c r="L13" s="17"/>
      <c r="M13" s="17"/>
      <c r="N13" s="17"/>
      <c r="O13" s="17"/>
      <c r="P13" s="18"/>
      <c r="Q13" s="12">
        <f>SUBTOTAL(9,Q5:Q12)</f>
        <v>159099832.22</v>
      </c>
    </row>
    <row r="14" spans="2:17" s="13" customFormat="1" ht="15.75" x14ac:dyDescent="0.25">
      <c r="Q14" s="14"/>
    </row>
    <row r="15" spans="2:17" x14ac:dyDescent="0.25">
      <c r="Q15" s="6"/>
    </row>
    <row r="18" spans="11:11" x14ac:dyDescent="0.25">
      <c r="K18" s="8"/>
    </row>
  </sheetData>
  <autoFilter ref="A4:Q12" xr:uid="{E8B2D6B2-001F-45E1-81ED-F66B5398CB4D}"/>
  <mergeCells count="2">
    <mergeCell ref="H13:P13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C6DF7-7E6F-490B-BF92-DB79886BE5C8}">
  <dimension ref="B2:C4"/>
  <sheetViews>
    <sheetView workbookViewId="0">
      <selection activeCell="B2" sqref="B2:C4"/>
    </sheetView>
  </sheetViews>
  <sheetFormatPr defaultRowHeight="15" x14ac:dyDescent="0.25"/>
  <sheetData>
    <row r="2" spans="2:3" x14ac:dyDescent="0.25">
      <c r="B2" s="20" t="s">
        <v>37</v>
      </c>
      <c r="C2" s="20" t="s">
        <v>39</v>
      </c>
    </row>
    <row r="3" spans="2:3" x14ac:dyDescent="0.25">
      <c r="B3" s="20" t="s">
        <v>38</v>
      </c>
      <c r="C3" s="20" t="s">
        <v>40</v>
      </c>
    </row>
    <row r="4" spans="2:3" x14ac:dyDescent="0.25">
      <c r="B4" s="20" t="s">
        <v>36</v>
      </c>
      <c r="C4" s="2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10.04.2026</vt:lpstr>
      <vt:lpstr>Лист1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2026-04-10T12:59:39Z</dcterms:modified>
</cp:coreProperties>
</file>