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9F81C133-9127-40E0-9E9B-363F1ABC9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06.2026" sheetId="15" r:id="rId1"/>
    <sheet name="Лист1" sheetId="14" state="hidden" r:id="rId2"/>
  </sheets>
  <definedNames>
    <definedName name="_xlnm._FilterDatabase" localSheetId="0" hidden="1">'03.06.2026'!$A$4:$Q$18</definedName>
    <definedName name="_xlnm._FilterDatabase" localSheetId="1" hidden="1">Лист1!$B$2:$D$42</definedName>
    <definedName name="Товар">Лист1!$B$2:$D$42</definedName>
  </definedNames>
  <calcPr calcId="191029" refMode="R1C1"/>
</workbook>
</file>

<file path=xl/calcChain.xml><?xml version="1.0" encoding="utf-8"?>
<calcChain xmlns="http://schemas.openxmlformats.org/spreadsheetml/2006/main">
  <c r="Q18" i="15" l="1"/>
  <c r="H6" i="15"/>
  <c r="H7" i="15"/>
  <c r="H8" i="15"/>
  <c r="H9" i="15"/>
  <c r="H10" i="15"/>
  <c r="H11" i="15"/>
  <c r="H12" i="15"/>
  <c r="H13" i="15"/>
  <c r="H14" i="15"/>
  <c r="H15" i="15"/>
  <c r="H16" i="15"/>
  <c r="H17" i="15"/>
  <c r="H5" i="15"/>
</calcChain>
</file>

<file path=xl/sharedStrings.xml><?xml version="1.0" encoding="utf-8"?>
<sst xmlns="http://schemas.openxmlformats.org/spreadsheetml/2006/main" count="229" uniqueCount="141">
  <si>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</si>
  <si>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</si>
  <si>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</si>
  <si>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</si>
  <si>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</si>
  <si>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</si>
  <si>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</si>
  <si>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</si>
  <si>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</si>
  <si>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</si>
  <si>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</si>
  <si>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</si>
  <si>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</si>
  <si>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</si>
  <si>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</si>
  <si>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</si>
  <si>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</si>
  <si>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</si>
  <si>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</si>
  <si>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</si>
  <si>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</si>
  <si>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</si>
  <si>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</si>
  <si>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</si>
  <si>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</si>
  <si>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</si>
  <si>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</si>
  <si>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</si>
  <si>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</si>
  <si>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</si>
  <si>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</si>
  <si>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</si>
  <si>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</si>
  <si>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</si>
  <si>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</si>
  <si>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</si>
  <si>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</si>
  <si>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</si>
  <si>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</si>
  <si>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</si>
  <si>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</si>
  <si>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</si>
  <si>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</si>
  <si>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</si>
  <si>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</si>
  <si>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</si>
  <si>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</si>
  <si>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</si>
  <si>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</si>
  <si>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</si>
  <si>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</si>
  <si>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</si>
  <si>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</si>
  <si>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</si>
  <si>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</si>
  <si>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</si>
  <si>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</si>
  <si>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</si>
  <si>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</si>
  <si>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</si>
  <si>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</si>
  <si>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</si>
  <si>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</si>
  <si>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</si>
  <si>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</si>
  <si>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</si>
  <si>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</si>
  <si>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</si>
  <si>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</si>
  <si>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</si>
  <si>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</si>
  <si>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</si>
  <si>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</si>
  <si>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</si>
  <si>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</si>
  <si>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</si>
  <si>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</si>
  <si>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</si>
  <si>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</si>
  <si>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</si>
  <si>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</si>
  <si>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</si>
  <si>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</si>
  <si>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</si>
  <si>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</si>
  <si>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</si>
  <si>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</si>
  <si>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</si>
  <si>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</si>
  <si>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</si>
  <si>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</si>
  <si>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</si>
  <si>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</si>
  <si>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</si>
  <si>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</si>
  <si>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Продовольственная контрактная корпорация АО НК</t>
  </si>
  <si>
    <t>950440000101</t>
  </si>
  <si>
    <t>САУДА-САТТЫҚ НӘТИЖЕЛЕРІ / ИТОГИ ТОРГОВ  
03.06.2026</t>
  </si>
  <si>
    <t>UWDEX02</t>
  </si>
  <si>
    <t>1002 19 000 0</t>
  </si>
  <si>
    <t>1003 19 000 0</t>
  </si>
  <si>
    <t>1004 19 000 0</t>
  </si>
  <si>
    <t>1005 19 000 0</t>
  </si>
  <si>
    <t>1006 19 000 0</t>
  </si>
  <si>
    <t>1007 19 000 0</t>
  </si>
  <si>
    <t>1008 19 000 0</t>
  </si>
  <si>
    <t>1011 19 000 0</t>
  </si>
  <si>
    <t>1012 19 000 0</t>
  </si>
  <si>
    <t>1016 19 000 0</t>
  </si>
  <si>
    <t>1017 19 000 0</t>
  </si>
  <si>
    <t>1018 19 000 0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</si>
  <si>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</si>
  <si>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</si>
  <si>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</si>
  <si>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Хеликон Трейдин ТОО</t>
  </si>
  <si>
    <t>231140035441</t>
  </si>
  <si>
    <t>ИП Айнекова Р.С.</t>
  </si>
  <si>
    <t>690905400652</t>
  </si>
  <si>
    <t>ИП Дарбаев Кобентай Каиркенович</t>
  </si>
  <si>
    <t>610509301220</t>
  </si>
  <si>
    <t>ТОО «Кант-СК</t>
  </si>
  <si>
    <t>210640020960</t>
  </si>
  <si>
    <t>ТОО Алтын Қазан ШҚ</t>
  </si>
  <si>
    <t>161140028136</t>
  </si>
  <si>
    <t>ИП Ищанов Бейсен Кайруллинович</t>
  </si>
  <si>
    <t>591209301256</t>
  </si>
  <si>
    <t>ТОО Аква - Арасан</t>
  </si>
  <si>
    <t>020440005107</t>
  </si>
  <si>
    <t>ТОО ANK Agro Product</t>
  </si>
  <si>
    <t>260140002913</t>
  </si>
  <si>
    <t>ТОО "Анвар"</t>
  </si>
  <si>
    <t>930340000648</t>
  </si>
  <si>
    <t>ИП Калашников</t>
  </si>
  <si>
    <t>710831350072</t>
  </si>
  <si>
    <t>ТОО "Sandyq Apps"</t>
  </si>
  <si>
    <t>180540035045</t>
  </si>
  <si>
    <t>ТОО "Акқөл Құс"</t>
  </si>
  <si>
    <t>050740000093</t>
  </si>
  <si>
    <t>ТОО "Комек Бидай"</t>
  </si>
  <si>
    <t>220740006930</t>
  </si>
  <si>
    <t>AMKO GROUP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</si>
</sst>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7"/>
  <sheetViews>
    <sheetView tabSelected="1" zoomScale="55" zoomScaleNormal="55" workbookViewId="0">
      <selection activeCell="I35" sqref="I3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31.5" x14ac:dyDescent="0.25">
      <c r="B5" s="6" t="s">
        <v>116</v>
      </c>
      <c r="C5" s="6" t="s">
        <v>117</v>
      </c>
      <c r="D5" s="6" t="s">
        <v>140</v>
      </c>
      <c r="E5" s="6" t="s">
        <v>112</v>
      </c>
      <c r="F5" s="6" t="s">
        <v>113</v>
      </c>
      <c r="G5" s="6" t="s">
        <v>83</v>
      </c>
      <c r="H5" s="6" t="str">
        <f t="shared" ref="H5" si="0">VLOOKUP(J5,Товар,2,FALSE)</f>
        <v>aq qant, EXW jetkizy sharttary/сахар белый, условия поставки EXW</v>
      </c>
      <c r="I5" s="6" t="s">
        <v>60</v>
      </c>
      <c r="J5" s="6" t="s">
        <v>30</v>
      </c>
      <c r="K5" s="6">
        <v>1</v>
      </c>
      <c r="L5" s="15">
        <v>420000</v>
      </c>
      <c r="M5" s="15">
        <v>420000</v>
      </c>
      <c r="N5" s="15">
        <v>420000</v>
      </c>
      <c r="O5" s="15">
        <v>420000</v>
      </c>
      <c r="P5" s="15">
        <v>420000</v>
      </c>
      <c r="Q5" s="15">
        <v>28560000</v>
      </c>
    </row>
    <row r="6" spans="2:18" s="7" customFormat="1" ht="31.5" x14ac:dyDescent="0.25">
      <c r="B6" s="6" t="s">
        <v>118</v>
      </c>
      <c r="C6" s="6" t="s">
        <v>119</v>
      </c>
      <c r="D6" s="6" t="s">
        <v>140</v>
      </c>
      <c r="E6" s="6" t="s">
        <v>112</v>
      </c>
      <c r="F6" s="6" t="s">
        <v>113</v>
      </c>
      <c r="G6" s="6" t="s">
        <v>83</v>
      </c>
      <c r="H6" s="6" t="str">
        <f t="shared" ref="H6:H17" si="1">VLOOKUP(J6,Товар,2,FALSE)</f>
        <v>aq qant, EXW jetkizy sharttary/сахар белый, условия поставки EXW</v>
      </c>
      <c r="I6" s="6" t="s">
        <v>99</v>
      </c>
      <c r="J6" s="6" t="s">
        <v>30</v>
      </c>
      <c r="K6" s="6">
        <v>1</v>
      </c>
      <c r="L6" s="15">
        <v>420000</v>
      </c>
      <c r="M6" s="15">
        <v>420000</v>
      </c>
      <c r="N6" s="15">
        <v>420000</v>
      </c>
      <c r="O6" s="15">
        <v>420000</v>
      </c>
      <c r="P6" s="15">
        <v>420000</v>
      </c>
      <c r="Q6" s="15">
        <v>28560000</v>
      </c>
      <c r="R6" s="14"/>
    </row>
    <row r="7" spans="2:18" s="7" customFormat="1" ht="31.5" x14ac:dyDescent="0.25">
      <c r="B7" s="6" t="s">
        <v>120</v>
      </c>
      <c r="C7" s="6" t="s">
        <v>121</v>
      </c>
      <c r="D7" s="6" t="s">
        <v>140</v>
      </c>
      <c r="E7" s="6" t="s">
        <v>112</v>
      </c>
      <c r="F7" s="6" t="s">
        <v>113</v>
      </c>
      <c r="G7" s="6" t="s">
        <v>83</v>
      </c>
      <c r="H7" s="6" t="str">
        <f t="shared" si="1"/>
        <v>aq qant, EXW jetkizy sharttary/сахар белый, условия поставки EXW</v>
      </c>
      <c r="I7" s="6" t="s">
        <v>100</v>
      </c>
      <c r="J7" s="6" t="s">
        <v>30</v>
      </c>
      <c r="K7" s="6">
        <v>1</v>
      </c>
      <c r="L7" s="15">
        <v>420000</v>
      </c>
      <c r="M7" s="15">
        <v>420000</v>
      </c>
      <c r="N7" s="15">
        <v>420000</v>
      </c>
      <c r="O7" s="15">
        <v>420000</v>
      </c>
      <c r="P7" s="15">
        <v>420000</v>
      </c>
      <c r="Q7" s="15">
        <v>28560000</v>
      </c>
      <c r="R7" s="14"/>
    </row>
    <row r="8" spans="2:18" s="7" customFormat="1" ht="31.5" x14ac:dyDescent="0.25">
      <c r="B8" s="6" t="s">
        <v>122</v>
      </c>
      <c r="C8" s="6" t="s">
        <v>123</v>
      </c>
      <c r="D8" s="6" t="s">
        <v>140</v>
      </c>
      <c r="E8" s="6" t="s">
        <v>112</v>
      </c>
      <c r="F8" s="6" t="s">
        <v>113</v>
      </c>
      <c r="G8" s="6" t="s">
        <v>83</v>
      </c>
      <c r="H8" s="6" t="str">
        <f t="shared" si="1"/>
        <v>aq qant, EXW jetkizy sharttary/сахар белый, условия поставки EXW</v>
      </c>
      <c r="I8" s="6" t="s">
        <v>101</v>
      </c>
      <c r="J8" s="6" t="s">
        <v>30</v>
      </c>
      <c r="K8" s="6">
        <v>1</v>
      </c>
      <c r="L8" s="15">
        <v>420000</v>
      </c>
      <c r="M8" s="15">
        <v>420000</v>
      </c>
      <c r="N8" s="15">
        <v>420000</v>
      </c>
      <c r="O8" s="15">
        <v>420000</v>
      </c>
      <c r="P8" s="15">
        <v>420000</v>
      </c>
      <c r="Q8" s="15">
        <v>28560000</v>
      </c>
      <c r="R8" s="14"/>
    </row>
    <row r="9" spans="2:18" s="7" customFormat="1" ht="31.5" x14ac:dyDescent="0.25">
      <c r="B9" s="6" t="s">
        <v>124</v>
      </c>
      <c r="C9" s="6" t="s">
        <v>125</v>
      </c>
      <c r="D9" s="6" t="s">
        <v>140</v>
      </c>
      <c r="E9" s="6" t="s">
        <v>112</v>
      </c>
      <c r="F9" s="6" t="s">
        <v>113</v>
      </c>
      <c r="G9" s="6" t="s">
        <v>83</v>
      </c>
      <c r="H9" s="6" t="str">
        <f t="shared" si="1"/>
        <v>aq qant, EXW jetkizy sharttary/сахар белый, условия поставки EXW</v>
      </c>
      <c r="I9" s="6" t="s">
        <v>102</v>
      </c>
      <c r="J9" s="6" t="s">
        <v>30</v>
      </c>
      <c r="K9" s="6">
        <v>1</v>
      </c>
      <c r="L9" s="15">
        <v>420000</v>
      </c>
      <c r="M9" s="15">
        <v>420000</v>
      </c>
      <c r="N9" s="15">
        <v>420000</v>
      </c>
      <c r="O9" s="15">
        <v>420000</v>
      </c>
      <c r="P9" s="15">
        <v>420000</v>
      </c>
      <c r="Q9" s="15">
        <v>28560000</v>
      </c>
      <c r="R9" s="14"/>
    </row>
    <row r="10" spans="2:18" s="7" customFormat="1" ht="31.5" x14ac:dyDescent="0.25">
      <c r="B10" s="6" t="s">
        <v>126</v>
      </c>
      <c r="C10" s="6" t="s">
        <v>127</v>
      </c>
      <c r="D10" s="6" t="s">
        <v>86</v>
      </c>
      <c r="E10" s="6" t="s">
        <v>112</v>
      </c>
      <c r="F10" s="6" t="s">
        <v>113</v>
      </c>
      <c r="G10" s="6" t="s">
        <v>83</v>
      </c>
      <c r="H10" s="6" t="str">
        <f t="shared" si="1"/>
        <v>aq qant, EXW jetkizy sharttary/сахар белый, условия поставки EXW</v>
      </c>
      <c r="I10" s="6" t="s">
        <v>103</v>
      </c>
      <c r="J10" s="6" t="s">
        <v>30</v>
      </c>
      <c r="K10" s="6">
        <v>1</v>
      </c>
      <c r="L10" s="15">
        <v>420000</v>
      </c>
      <c r="M10" s="15">
        <v>420000</v>
      </c>
      <c r="N10" s="15">
        <v>420000</v>
      </c>
      <c r="O10" s="15">
        <v>420000</v>
      </c>
      <c r="P10" s="15">
        <v>420000</v>
      </c>
      <c r="Q10" s="15">
        <v>28560000</v>
      </c>
      <c r="R10" s="14"/>
    </row>
    <row r="11" spans="2:18" s="7" customFormat="1" ht="31.5" x14ac:dyDescent="0.25">
      <c r="B11" s="6" t="s">
        <v>128</v>
      </c>
      <c r="C11" s="6" t="s">
        <v>129</v>
      </c>
      <c r="D11" s="6" t="s">
        <v>86</v>
      </c>
      <c r="E11" s="6" t="s">
        <v>112</v>
      </c>
      <c r="F11" s="6" t="s">
        <v>113</v>
      </c>
      <c r="G11" s="6" t="s">
        <v>83</v>
      </c>
      <c r="H11" s="6" t="str">
        <f t="shared" si="1"/>
        <v>aq qant, EXW jetkizy sharttary/сахар белый, условия поставки EXW</v>
      </c>
      <c r="I11" s="6" t="s">
        <v>104</v>
      </c>
      <c r="J11" s="6" t="s">
        <v>30</v>
      </c>
      <c r="K11" s="6">
        <v>1</v>
      </c>
      <c r="L11" s="15">
        <v>420000</v>
      </c>
      <c r="M11" s="15">
        <v>420000</v>
      </c>
      <c r="N11" s="15">
        <v>420000</v>
      </c>
      <c r="O11" s="15">
        <v>420000</v>
      </c>
      <c r="P11" s="15">
        <v>420000</v>
      </c>
      <c r="Q11" s="15">
        <v>28560000</v>
      </c>
      <c r="R11" s="14"/>
    </row>
    <row r="12" spans="2:18" s="7" customFormat="1" ht="31.5" x14ac:dyDescent="0.25">
      <c r="B12" s="6" t="s">
        <v>130</v>
      </c>
      <c r="C12" s="6" t="s">
        <v>131</v>
      </c>
      <c r="D12" s="6" t="s">
        <v>86</v>
      </c>
      <c r="E12" s="6" t="s">
        <v>112</v>
      </c>
      <c r="F12" s="6" t="s">
        <v>113</v>
      </c>
      <c r="G12" s="6" t="s">
        <v>83</v>
      </c>
      <c r="H12" s="6" t="str">
        <f t="shared" si="1"/>
        <v>aq qant, EXW jetkizy sharttary/сахар белый, условия поставки EXW</v>
      </c>
      <c r="I12" s="6" t="s">
        <v>105</v>
      </c>
      <c r="J12" s="6" t="s">
        <v>30</v>
      </c>
      <c r="K12" s="6">
        <v>3</v>
      </c>
      <c r="L12" s="15">
        <v>420000</v>
      </c>
      <c r="M12" s="15">
        <v>420000</v>
      </c>
      <c r="N12" s="15">
        <v>420000</v>
      </c>
      <c r="O12" s="15">
        <v>420000</v>
      </c>
      <c r="P12" s="15">
        <v>420000</v>
      </c>
      <c r="Q12" s="15">
        <v>142800000</v>
      </c>
      <c r="R12" s="14"/>
    </row>
    <row r="13" spans="2:18" s="7" customFormat="1" ht="31.5" x14ac:dyDescent="0.25">
      <c r="B13" s="6" t="s">
        <v>132</v>
      </c>
      <c r="C13" s="6" t="s">
        <v>133</v>
      </c>
      <c r="D13" s="6" t="s">
        <v>140</v>
      </c>
      <c r="E13" s="6" t="s">
        <v>112</v>
      </c>
      <c r="F13" s="6" t="s">
        <v>113</v>
      </c>
      <c r="G13" s="6" t="s">
        <v>83</v>
      </c>
      <c r="H13" s="6" t="str">
        <f t="shared" si="1"/>
        <v>aq qant, EXW jetkizy sharttary/сахар белый, условия поставки EXW</v>
      </c>
      <c r="I13" s="6" t="s">
        <v>106</v>
      </c>
      <c r="J13" s="6" t="s">
        <v>30</v>
      </c>
      <c r="K13" s="6">
        <v>1</v>
      </c>
      <c r="L13" s="15">
        <v>420000</v>
      </c>
      <c r="M13" s="15">
        <v>420000</v>
      </c>
      <c r="N13" s="15">
        <v>420000</v>
      </c>
      <c r="O13" s="15">
        <v>420000</v>
      </c>
      <c r="P13" s="15">
        <v>420000</v>
      </c>
      <c r="Q13" s="15">
        <v>28560000</v>
      </c>
      <c r="R13" s="14"/>
    </row>
    <row r="14" spans="2:18" s="7" customFormat="1" ht="31.5" x14ac:dyDescent="0.25">
      <c r="B14" s="6" t="s">
        <v>134</v>
      </c>
      <c r="C14" s="6" t="s">
        <v>135</v>
      </c>
      <c r="D14" s="6" t="s">
        <v>140</v>
      </c>
      <c r="E14" s="6" t="s">
        <v>114</v>
      </c>
      <c r="F14" s="6" t="s">
        <v>115</v>
      </c>
      <c r="G14" s="6" t="s">
        <v>86</v>
      </c>
      <c r="H14" s="6" t="str">
        <f t="shared" si="1"/>
        <v>aq qant,EXW Almaty q.(ramaydany.Rahat 224a, №7 qoima)/сахар белый,EXW г.Алматы (мкр.Рахат 224А,склад №7)</v>
      </c>
      <c r="I14" s="6" t="s">
        <v>107</v>
      </c>
      <c r="J14" s="6" t="s">
        <v>98</v>
      </c>
      <c r="K14" s="6">
        <v>4</v>
      </c>
      <c r="L14" s="15">
        <v>420000</v>
      </c>
      <c r="M14" s="15">
        <v>420000</v>
      </c>
      <c r="N14" s="15">
        <v>420000</v>
      </c>
      <c r="O14" s="15">
        <v>420000</v>
      </c>
      <c r="P14" s="15">
        <v>420000</v>
      </c>
      <c r="Q14" s="15">
        <v>168000000</v>
      </c>
      <c r="R14" s="14"/>
    </row>
    <row r="15" spans="2:18" s="7" customFormat="1" ht="47.25" x14ac:dyDescent="0.25">
      <c r="B15" s="6" t="s">
        <v>136</v>
      </c>
      <c r="C15" s="6" t="s">
        <v>137</v>
      </c>
      <c r="D15" s="6" t="s">
        <v>86</v>
      </c>
      <c r="E15" s="6" t="s">
        <v>95</v>
      </c>
      <c r="F15" s="6" t="s">
        <v>96</v>
      </c>
      <c r="G15" s="6" t="s">
        <v>95</v>
      </c>
      <c r="H15" s="6" t="str">
        <f t="shared" si="1"/>
        <v>4 klasty jumsaq bidai, 18% gluten, EXW jetkizy sharttary (PTF)/пшеница мягкая 4 класса, клейковина 18%, условия поставки EXW (ПТФ)</v>
      </c>
      <c r="I15" s="6" t="s">
        <v>108</v>
      </c>
      <c r="J15" s="6" t="s">
        <v>29</v>
      </c>
      <c r="K15" s="6">
        <v>1</v>
      </c>
      <c r="L15" s="15">
        <v>93000</v>
      </c>
      <c r="M15" s="15">
        <v>93000</v>
      </c>
      <c r="N15" s="15">
        <v>93000</v>
      </c>
      <c r="O15" s="15">
        <v>93000</v>
      </c>
      <c r="P15" s="15">
        <v>93000</v>
      </c>
      <c r="Q15" s="15">
        <v>5859000</v>
      </c>
      <c r="R15" s="14"/>
    </row>
    <row r="16" spans="2:18" s="7" customFormat="1" ht="47.25" x14ac:dyDescent="0.25">
      <c r="B16" s="6" t="s">
        <v>136</v>
      </c>
      <c r="C16" s="6" t="s">
        <v>137</v>
      </c>
      <c r="D16" s="6" t="s">
        <v>86</v>
      </c>
      <c r="E16" s="6" t="s">
        <v>95</v>
      </c>
      <c r="F16" s="6" t="s">
        <v>96</v>
      </c>
      <c r="G16" s="6" t="s">
        <v>95</v>
      </c>
      <c r="H16" s="6" t="str">
        <f t="shared" si="1"/>
        <v>4 klasty jumsaq bidai, gluten 18%, EXW/пшеница мягкая 4 класса, клейковина 18%, EXW</v>
      </c>
      <c r="I16" s="6" t="s">
        <v>109</v>
      </c>
      <c r="J16" s="6" t="s">
        <v>89</v>
      </c>
      <c r="K16" s="6">
        <v>1</v>
      </c>
      <c r="L16" s="15">
        <v>95000</v>
      </c>
      <c r="M16" s="15">
        <v>95000</v>
      </c>
      <c r="N16" s="15">
        <v>95000</v>
      </c>
      <c r="O16" s="15">
        <v>95000</v>
      </c>
      <c r="P16" s="15">
        <v>95000</v>
      </c>
      <c r="Q16" s="15">
        <v>5985000</v>
      </c>
      <c r="R16" s="14"/>
    </row>
    <row r="17" spans="2:18" s="7" customFormat="1" ht="47.25" x14ac:dyDescent="0.25">
      <c r="B17" s="6" t="s">
        <v>138</v>
      </c>
      <c r="C17" s="6" t="s">
        <v>139</v>
      </c>
      <c r="D17" s="6" t="s">
        <v>86</v>
      </c>
      <c r="E17" s="6" t="s">
        <v>95</v>
      </c>
      <c r="F17" s="6" t="s">
        <v>96</v>
      </c>
      <c r="G17" s="6" t="s">
        <v>95</v>
      </c>
      <c r="H17" s="6" t="str">
        <f t="shared" si="1"/>
        <v>jumsaq bidai 3 klass, tabigat 710 gl, EXW/пшеница мягкая 3 класса, натура 710 гл, EXW</v>
      </c>
      <c r="I17" s="6" t="s">
        <v>110</v>
      </c>
      <c r="J17" s="6" t="s">
        <v>31</v>
      </c>
      <c r="K17" s="6">
        <v>1</v>
      </c>
      <c r="L17" s="15">
        <v>102000</v>
      </c>
      <c r="M17" s="15">
        <v>102000</v>
      </c>
      <c r="N17" s="15">
        <v>102000</v>
      </c>
      <c r="O17" s="15">
        <v>102000</v>
      </c>
      <c r="P17" s="15">
        <v>102000</v>
      </c>
      <c r="Q17" s="15">
        <v>102000000</v>
      </c>
      <c r="R17" s="14"/>
    </row>
    <row r="18" spans="2:18" ht="18.75" customHeight="1" x14ac:dyDescent="0.25">
      <c r="B18" s="1"/>
      <c r="C18" s="1"/>
      <c r="D18" s="1"/>
      <c r="E18" s="1"/>
      <c r="F18" s="1"/>
      <c r="G18" s="1"/>
      <c r="H18" s="17"/>
      <c r="I18" s="18"/>
      <c r="J18" s="18"/>
      <c r="K18" s="18"/>
      <c r="L18" s="18"/>
      <c r="M18" s="18"/>
      <c r="N18" s="18"/>
      <c r="O18" s="18"/>
      <c r="P18" s="19"/>
      <c r="Q18" s="2">
        <f>SUM(Q5:Q17)</f>
        <v>653124000</v>
      </c>
    </row>
    <row r="19" spans="2:18" x14ac:dyDescent="0.25">
      <c r="Q19" s="4"/>
    </row>
    <row r="20" spans="2:18" x14ac:dyDescent="0.25">
      <c r="Q20" s="4"/>
    </row>
    <row r="23" spans="2:18" x14ac:dyDescent="0.25">
      <c r="K23" s="12"/>
    </row>
    <row r="47" spans="8:8" x14ac:dyDescent="0.25">
      <c r="H47" s="3" t="s">
        <v>17</v>
      </c>
    </row>
  </sheetData>
  <autoFilter ref="A4:Q18" xr:uid="{E8B2D6B2-001F-45E1-81ED-F66B5398CB4D}"/>
  <mergeCells count="2">
    <mergeCell ref="B3:Q3"/>
    <mergeCell ref="H18:P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workbookViewId="0">
      <selection activeCell="I22" sqref="I22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87</v>
      </c>
      <c r="C19" s="5" t="s">
        <v>91</v>
      </c>
      <c r="D19" s="13" t="s">
        <v>60</v>
      </c>
    </row>
    <row r="20" spans="2:4" x14ac:dyDescent="0.25">
      <c r="B20" s="5" t="s">
        <v>88</v>
      </c>
      <c r="C20" s="5" t="s">
        <v>92</v>
      </c>
      <c r="D20" s="13" t="s">
        <v>60</v>
      </c>
    </row>
    <row r="21" spans="2:4" x14ac:dyDescent="0.25">
      <c r="B21" s="5" t="s">
        <v>89</v>
      </c>
      <c r="C21" s="5" t="s">
        <v>93</v>
      </c>
      <c r="D21" s="13" t="s">
        <v>60</v>
      </c>
    </row>
    <row r="22" spans="2:4" x14ac:dyDescent="0.25">
      <c r="B22" s="5" t="s">
        <v>90</v>
      </c>
      <c r="C22" s="5" t="s">
        <v>94</v>
      </c>
      <c r="D22" s="13" t="s">
        <v>60</v>
      </c>
    </row>
    <row r="23" spans="2:4" x14ac:dyDescent="0.25">
      <c r="B23" s="5" t="s">
        <v>98</v>
      </c>
      <c r="C23" s="5" t="s">
        <v>111</v>
      </c>
      <c r="D23" s="13">
        <v>1701</v>
      </c>
    </row>
    <row r="24" spans="2:4" x14ac:dyDescent="0.25">
      <c r="B24" s="5"/>
      <c r="C24" s="5"/>
      <c r="D24" s="13"/>
    </row>
    <row r="25" spans="2:4" x14ac:dyDescent="0.25">
      <c r="B25" s="5"/>
      <c r="C25" s="13"/>
      <c r="D25" s="13"/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2026-06-03T12:40:26Z</dcterms:modified>
</cp:coreProperties>
</file>