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6\02 февраль\"/>
    </mc:Choice>
  </mc:AlternateContent>
  <xr:revisionPtr revIDLastSave="0" documentId="13_ncr:1_{E34EFA85-35A1-4A9A-BAC4-0D9153E1482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27.02.2026" sheetId="9" r:id="rId1"/>
    <sheet name="Лист1" sheetId="10" state="hidden" r:id="rId2"/>
  </sheets>
  <definedNames>
    <definedName name="_xlnm._FilterDatabase" localSheetId="0" hidden="1">'27.02.2026'!$B$4:$Q$24</definedName>
    <definedName name="Товар">Лист1!$B$2:$C$7</definedName>
  </definedNames>
  <calcPr calcId="191029" refMode="R1C1"/>
</workbook>
</file>

<file path=xl/calcChain.xml><?xml version="1.0" encoding="utf-8"?>
<calcChain xmlns="http://schemas.openxmlformats.org/spreadsheetml/2006/main">
  <c r="H17" i="9" l="1"/>
  <c r="H18" i="9"/>
  <c r="H19" i="9"/>
  <c r="H20" i="9"/>
  <c r="H21" i="9"/>
  <c r="H22" i="9"/>
  <c r="H23" i="9"/>
  <c r="H6" i="9"/>
  <c r="H7" i="9"/>
  <c r="H8" i="9"/>
  <c r="H9" i="9"/>
  <c r="H10" i="9"/>
  <c r="H11" i="9"/>
  <c r="H12" i="9"/>
  <c r="H13" i="9"/>
  <c r="H14" i="9"/>
  <c r="H15" i="9"/>
  <c r="H16" i="9"/>
  <c r="H5" i="9"/>
  <c r="Q24" i="9"/>
</calcChain>
</file>

<file path=xl/sharedStrings.xml><?xml version="1.0" encoding="utf-8"?>
<sst xmlns="http://schemas.openxmlformats.org/spreadsheetml/2006/main" count="296" uniqueCount="91">
  <si>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</si>
  <si>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</si>
  <si>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</si>
  <si>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</si>
  <si>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</si>
  <si>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</si>
  <si>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</si>
  <si>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</si>
  <si>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</si>
  <si>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</si>
  <si>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</si>
  <si>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</si>
  <si>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</si>
  <si>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</si>
  <si>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</si>
  <si>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</si>
  <si>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</si>
  <si>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UWDEXWA</t>
  </si>
  <si>
    <t>1</t>
  </si>
  <si>
    <t>1701</t>
  </si>
  <si>
    <t>aq qant, EXW jetkizy sharttary/сахар белый, условия поставки EXW</t>
  </si>
  <si>
    <t>AMKO GROUP ТОО</t>
  </si>
  <si>
    <t>Актор НС ТОО</t>
  </si>
  <si>
    <t>ТОО "Коксуский сахарный завод"</t>
  </si>
  <si>
    <t>150240026911</t>
  </si>
  <si>
    <t>FB Capital ТОО</t>
  </si>
  <si>
    <t>САУДА-САТТЫҚ НӘТИЖЕЛЕРІ / ИТОГИ ТОРГОВ  
27.02.2026</t>
  </si>
  <si>
    <t>ТОО Контракт групп</t>
  </si>
  <si>
    <t>ТОО ТЭК Альянс-Жолы</t>
  </si>
  <si>
    <t>ТОО Регион ТехТранс</t>
  </si>
  <si>
    <t>ТОО АдалКомир</t>
  </si>
  <si>
    <t>ТОО Зафар-Тараз</t>
  </si>
  <si>
    <t>ТОО «KAZ уголь снаб»</t>
  </si>
  <si>
    <t>KomirTau KZ  ТОО</t>
  </si>
  <si>
    <t>ТОО АзияТрансКоал</t>
  </si>
  <si>
    <t>ТОО TRADE EXPORT KZ</t>
  </si>
  <si>
    <t>ТОО КАЗГРАНИТБАДАМ</t>
  </si>
  <si>
    <t>ИП Алиев Мустафа Ибрагимович</t>
  </si>
  <si>
    <t>BEST Уголь</t>
  </si>
  <si>
    <t>ИП Тайбагорова Б.Е</t>
  </si>
  <si>
    <t>ТОО БАС ТОРГОВЛЯ-21</t>
  </si>
  <si>
    <t>ТОО Алтын Қазан ШҚ</t>
  </si>
  <si>
    <t>ИП Гайнулина Эльмира Самигулловна</t>
  </si>
  <si>
    <t>ТОО «МУКОТ»</t>
  </si>
  <si>
    <t>130540013223</t>
  </si>
  <si>
    <t>981240001852</t>
  </si>
  <si>
    <t>181140004449</t>
  </si>
  <si>
    <t>240840011374</t>
  </si>
  <si>
    <t>100640017105</t>
  </si>
  <si>
    <t>090940002837</t>
  </si>
  <si>
    <t>150340004825</t>
  </si>
  <si>
    <t>230240013124</t>
  </si>
  <si>
    <t>201040021333</t>
  </si>
  <si>
    <t>090840006608</t>
  </si>
  <si>
    <t>720211301907</t>
  </si>
  <si>
    <t>190240008663</t>
  </si>
  <si>
    <t>610125400073</t>
  </si>
  <si>
    <t>210440012516</t>
  </si>
  <si>
    <t>161140028136</t>
  </si>
  <si>
    <t>721031400791</t>
  </si>
  <si>
    <t>120140018377</t>
  </si>
  <si>
    <t>Torino-06 ТОО</t>
  </si>
  <si>
    <t>ТОО "TBA Group"</t>
  </si>
  <si>
    <t>ЮТС Капитал ТОО</t>
  </si>
  <si>
    <t>Евразийский торговый брокер ТОО</t>
  </si>
  <si>
    <t>Олжа брокер ТОО</t>
  </si>
  <si>
    <t>ТОО "Адалант777"</t>
  </si>
  <si>
    <t>АО Шубарколь Премиум</t>
  </si>
  <si>
    <t>АО "ШУБАРКОЛЬ КОМИР"</t>
  </si>
  <si>
    <t>130440022185</t>
  </si>
  <si>
    <t>020740000236</t>
  </si>
  <si>
    <t>AD010H3</t>
  </si>
  <si>
    <t>AD100H3</t>
  </si>
  <si>
    <t>AD300K3</t>
  </si>
  <si>
    <t>AD500K3</t>
  </si>
  <si>
    <t>10136.00</t>
  </si>
  <si>
    <t>8997.88</t>
  </si>
  <si>
    <t>8908.80</t>
  </si>
  <si>
    <t>9486.44</t>
  </si>
  <si>
    <t>410000.00</t>
  </si>
  <si>
    <t>2</t>
  </si>
  <si>
    <t>7</t>
  </si>
  <si>
    <t>Код Товара</t>
  </si>
  <si>
    <t>Наименование Товара</t>
  </si>
  <si>
    <t>D komir 10-80 mm Shubarkol Prem. AQ FCA Shubarkol stan. Q.R. T + 3 ai/уголь Д 10-80 мм АО Шубарколь Прем. FCA ст. Шубарколь на Р.К. T+3 мес.</t>
  </si>
  <si>
    <t>D komir10-80mmShubarkolPrem.AQ FCA Shubarkol stan.Q.R.T+3ai/уголь Д 10-80мм АО Шубарколь Прем. FCA ст.Шубарколь на Р.К. T+3 мес.</t>
  </si>
  <si>
    <t>D markaly komir klasty 0-300 mm AO Shubarkol Komir FCA Qazaqstan Respublikasyna T+3 ai/Уголь марки Д класса 0-300 мм АО Шубарколь комир FCA на РК T+3 месяца</t>
  </si>
  <si>
    <t>D markaly komir klasty 50-300mm AO Shubarkol Komir FCA Q.R. T+3 ai / Уголь Д класса 50-300мм АО Шубарколь комир FCA на Р.К. T+3 мес.</t>
  </si>
  <si>
    <t>2701</t>
  </si>
  <si>
    <t>4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</si>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</sst>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315D84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F2F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3" fontId="1" fillId="0" borderId="0" xfId="1" applyFont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4" fillId="0" borderId="2" xfId="1" applyFont="1" applyBorder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9" fontId="8" fillId="3" borderId="1" xfId="1" applyNumberFormat="1" applyFont="1" applyFill="1" applyBorder="1" applyAlignment="1">
      <alignment horizontal="left" vertical="center" wrapText="1"/>
    </xf>
    <xf numFmtId="49" fontId="8" fillId="3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3" fontId="8" fillId="3" borderId="1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43" fontId="3" fillId="0" borderId="3" xfId="1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43" fontId="3" fillId="0" borderId="5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2D6B2-001F-45E1-81ED-F66B5398CB4D}">
  <dimension ref="B2:Q26"/>
  <sheetViews>
    <sheetView tabSelected="1" topLeftCell="G13" zoomScale="60" zoomScaleNormal="60" workbookViewId="0">
      <selection activeCell="C27" sqref="C27"/>
    </sheetView>
  </sheetViews>
  <sheetFormatPr defaultRowHeight="15" x14ac:dyDescent="0.25"/>
  <cols>
    <col min="1" max="1" width="1.7109375" style="1" customWidth="1"/>
    <col min="2" max="2" width="28" style="1" bestFit="1" customWidth="1"/>
    <col min="3" max="3" width="25.42578125" style="1" customWidth="1"/>
    <col min="4" max="4" width="29.85546875" style="1" bestFit="1" customWidth="1"/>
    <col min="5" max="5" width="29.85546875" style="1" customWidth="1"/>
    <col min="6" max="6" width="23.5703125" style="1" bestFit="1" customWidth="1"/>
    <col min="7" max="7" width="27.5703125" style="1" customWidth="1"/>
    <col min="8" max="8" width="32" style="1" customWidth="1"/>
    <col min="9" max="9" width="25" style="1" customWidth="1"/>
    <col min="10" max="10" width="21.5703125" style="1" bestFit="1" customWidth="1"/>
    <col min="11" max="11" width="21.140625" style="1" customWidth="1"/>
    <col min="12" max="12" width="21.5703125" style="1" bestFit="1" customWidth="1"/>
    <col min="13" max="13" width="22.5703125" style="1" bestFit="1" customWidth="1"/>
    <col min="14" max="14" width="24.85546875" style="1" bestFit="1" customWidth="1"/>
    <col min="15" max="15" width="23.28515625" style="1" bestFit="1" customWidth="1"/>
    <col min="16" max="16" width="25.42578125" style="1" bestFit="1" customWidth="1"/>
    <col min="17" max="17" width="26.5703125" style="4" bestFit="1" customWidth="1"/>
    <col min="18" max="18" width="17.28515625" style="1" bestFit="1" customWidth="1"/>
    <col min="19" max="19" width="21.140625" style="1" customWidth="1"/>
    <col min="20" max="16384" width="9.140625" style="1"/>
  </cols>
  <sheetData>
    <row r="2" spans="2:17" x14ac:dyDescent="0.25">
      <c r="Q2" s="4" t="s">
        <v>10</v>
      </c>
    </row>
    <row r="3" spans="2:17" ht="39" customHeight="1" x14ac:dyDescent="0.25">
      <c r="B3" s="19" t="s">
        <v>26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2:17" s="2" customFormat="1" ht="71.25" x14ac:dyDescent="0.25">
      <c r="B4" s="3" t="s">
        <v>0</v>
      </c>
      <c r="C4" s="3" t="s">
        <v>12</v>
      </c>
      <c r="D4" s="3" t="s">
        <v>11</v>
      </c>
      <c r="E4" s="3" t="s">
        <v>1</v>
      </c>
      <c r="F4" s="3" t="s">
        <v>13</v>
      </c>
      <c r="G4" s="3" t="s">
        <v>14</v>
      </c>
      <c r="H4" s="3" t="s">
        <v>2</v>
      </c>
      <c r="I4" s="3" t="s">
        <v>16</v>
      </c>
      <c r="J4" s="3" t="s">
        <v>3</v>
      </c>
      <c r="K4" s="3" t="s">
        <v>4</v>
      </c>
      <c r="L4" s="3" t="s">
        <v>8</v>
      </c>
      <c r="M4" s="3" t="s">
        <v>9</v>
      </c>
      <c r="N4" s="3" t="s">
        <v>7</v>
      </c>
      <c r="O4" s="3" t="s">
        <v>6</v>
      </c>
      <c r="P4" s="3" t="s">
        <v>5</v>
      </c>
      <c r="Q4" s="5" t="s">
        <v>15</v>
      </c>
    </row>
    <row r="5" spans="2:17" s="8" customFormat="1" ht="78.75" x14ac:dyDescent="0.25">
      <c r="B5" s="9" t="s">
        <v>27</v>
      </c>
      <c r="C5" s="10" t="s">
        <v>44</v>
      </c>
      <c r="D5" s="10" t="s">
        <v>61</v>
      </c>
      <c r="E5" s="10" t="s">
        <v>67</v>
      </c>
      <c r="F5" s="10" t="s">
        <v>69</v>
      </c>
      <c r="G5" s="10" t="s">
        <v>25</v>
      </c>
      <c r="H5" s="14" t="str">
        <f>VLOOKUP(J5,Товар,2,FALSE)</f>
        <v>D komir 10-80 mm Shubarkol Prem. AQ FCA Shubarkol stan. Q.R. T + 3 ai/уголь Д 10-80 мм АО Шубарколь Прем. FCA ст. Шубарколь на Р.К. T+3 мес.</v>
      </c>
      <c r="I5" s="10" t="s">
        <v>88</v>
      </c>
      <c r="J5" s="11" t="s">
        <v>71</v>
      </c>
      <c r="K5" s="12" t="s">
        <v>18</v>
      </c>
      <c r="L5" s="15" t="s">
        <v>75</v>
      </c>
      <c r="M5" s="15" t="s">
        <v>75</v>
      </c>
      <c r="N5" s="15" t="s">
        <v>75</v>
      </c>
      <c r="O5" s="15" t="s">
        <v>75</v>
      </c>
      <c r="P5" s="15" t="s">
        <v>75</v>
      </c>
      <c r="Q5" s="13">
        <v>2128560</v>
      </c>
    </row>
    <row r="6" spans="2:17" s="8" customFormat="1" ht="94.5" x14ac:dyDescent="0.25">
      <c r="B6" s="9" t="s">
        <v>27</v>
      </c>
      <c r="C6" s="10" t="s">
        <v>44</v>
      </c>
      <c r="D6" s="10" t="s">
        <v>62</v>
      </c>
      <c r="E6" s="10" t="s">
        <v>67</v>
      </c>
      <c r="F6" s="10" t="s">
        <v>69</v>
      </c>
      <c r="G6" s="10" t="s">
        <v>25</v>
      </c>
      <c r="H6" s="14" t="str">
        <f>VLOOKUP(J6,Товар,2,FALSE)</f>
        <v>D komir10-80mmShubarkolPrem.AQ FCA Shubarkol stan.Q.R.T+3ai/уголь Д 10-80мм АО Шубарколь Прем. FCA ст.Шубарколь на Р.К. T+3 мес.</v>
      </c>
      <c r="I6" s="10" t="s">
        <v>88</v>
      </c>
      <c r="J6" s="11" t="s">
        <v>72</v>
      </c>
      <c r="K6" s="12" t="s">
        <v>18</v>
      </c>
      <c r="L6" s="15" t="s">
        <v>75</v>
      </c>
      <c r="M6" s="15" t="s">
        <v>75</v>
      </c>
      <c r="N6" s="15" t="s">
        <v>75</v>
      </c>
      <c r="O6" s="15" t="s">
        <v>75</v>
      </c>
      <c r="P6" s="15" t="s">
        <v>75</v>
      </c>
      <c r="Q6" s="13">
        <v>7095200</v>
      </c>
    </row>
    <row r="7" spans="2:17" s="8" customFormat="1" ht="94.5" x14ac:dyDescent="0.25">
      <c r="B7" s="9" t="s">
        <v>28</v>
      </c>
      <c r="C7" s="10" t="s">
        <v>45</v>
      </c>
      <c r="D7" s="10" t="s">
        <v>63</v>
      </c>
      <c r="E7" s="10" t="s">
        <v>68</v>
      </c>
      <c r="F7" s="10" t="s">
        <v>70</v>
      </c>
      <c r="G7" s="10" t="s">
        <v>68</v>
      </c>
      <c r="H7" s="14" t="str">
        <f>VLOOKUP(J7,Товар,2,FALSE)</f>
        <v>D markaly komir klasty 0-300 mm AO Shubarkol Komir FCA Qazaqstan Respublikasyna T+3 ai/Уголь марки Д класса 0-300 мм АО Шубарколь комир FCA на РК T+3 месяца</v>
      </c>
      <c r="I7" s="10" t="s">
        <v>88</v>
      </c>
      <c r="J7" s="11" t="s">
        <v>73</v>
      </c>
      <c r="K7" s="12" t="s">
        <v>81</v>
      </c>
      <c r="L7" s="15" t="s">
        <v>76</v>
      </c>
      <c r="M7" s="15" t="s">
        <v>77</v>
      </c>
      <c r="N7" s="15" t="s">
        <v>76</v>
      </c>
      <c r="O7" s="15" t="s">
        <v>76</v>
      </c>
      <c r="P7" s="15" t="s">
        <v>76</v>
      </c>
      <c r="Q7" s="13">
        <v>27784754.399999999</v>
      </c>
    </row>
    <row r="8" spans="2:17" s="8" customFormat="1" ht="94.5" x14ac:dyDescent="0.25">
      <c r="B8" s="9" t="s">
        <v>29</v>
      </c>
      <c r="C8" s="10" t="s">
        <v>46</v>
      </c>
      <c r="D8" s="10" t="s">
        <v>29</v>
      </c>
      <c r="E8" s="10" t="s">
        <v>68</v>
      </c>
      <c r="F8" s="10" t="s">
        <v>70</v>
      </c>
      <c r="G8" s="10" t="s">
        <v>68</v>
      </c>
      <c r="H8" s="14" t="str">
        <f>VLOOKUP(J8,Товар,2,FALSE)</f>
        <v>D markaly komir klasty 0-300 mm AO Shubarkol Komir FCA Qazaqstan Respublikasyna T+3 ai/Уголь марки Д класса 0-300 мм АО Шубарколь комир FCA на РК T+3 месяца</v>
      </c>
      <c r="I8" s="10" t="s">
        <v>88</v>
      </c>
      <c r="J8" s="11" t="s">
        <v>73</v>
      </c>
      <c r="K8" s="12" t="s">
        <v>80</v>
      </c>
      <c r="L8" s="15" t="s">
        <v>76</v>
      </c>
      <c r="M8" s="15" t="s">
        <v>77</v>
      </c>
      <c r="N8" s="15" t="s">
        <v>76</v>
      </c>
      <c r="O8" s="15" t="s">
        <v>76</v>
      </c>
      <c r="P8" s="15" t="s">
        <v>76</v>
      </c>
      <c r="Q8" s="13">
        <v>9312805.8000000007</v>
      </c>
    </row>
    <row r="9" spans="2:17" s="8" customFormat="1" ht="94.5" x14ac:dyDescent="0.25">
      <c r="B9" s="9" t="s">
        <v>30</v>
      </c>
      <c r="C9" s="10" t="s">
        <v>47</v>
      </c>
      <c r="D9" s="10" t="s">
        <v>30</v>
      </c>
      <c r="E9" s="10" t="s">
        <v>68</v>
      </c>
      <c r="F9" s="10" t="s">
        <v>70</v>
      </c>
      <c r="G9" s="10" t="s">
        <v>68</v>
      </c>
      <c r="H9" s="14" t="str">
        <f>VLOOKUP(J9,Товар,2,FALSE)</f>
        <v>D markaly komir klasty 0-300 mm AO Shubarkol Komir FCA Qazaqstan Respublikasyna T+3 ai/Уголь марки Д класса 0-300 мм АО Шубарколь комир FCA на РК T+3 месяца</v>
      </c>
      <c r="I9" s="10" t="s">
        <v>88</v>
      </c>
      <c r="J9" s="11" t="s">
        <v>73</v>
      </c>
      <c r="K9" s="12" t="s">
        <v>80</v>
      </c>
      <c r="L9" s="15" t="s">
        <v>76</v>
      </c>
      <c r="M9" s="15" t="s">
        <v>77</v>
      </c>
      <c r="N9" s="15" t="s">
        <v>76</v>
      </c>
      <c r="O9" s="15" t="s">
        <v>76</v>
      </c>
      <c r="P9" s="15" t="s">
        <v>76</v>
      </c>
      <c r="Q9" s="13">
        <v>9312805.8000000007</v>
      </c>
    </row>
    <row r="10" spans="2:17" s="8" customFormat="1" ht="94.5" x14ac:dyDescent="0.25">
      <c r="B10" s="9" t="s">
        <v>31</v>
      </c>
      <c r="C10" s="10" t="s">
        <v>48</v>
      </c>
      <c r="D10" s="10" t="s">
        <v>64</v>
      </c>
      <c r="E10" s="10" t="s">
        <v>68</v>
      </c>
      <c r="F10" s="10" t="s">
        <v>70</v>
      </c>
      <c r="G10" s="10" t="s">
        <v>68</v>
      </c>
      <c r="H10" s="14" t="str">
        <f>VLOOKUP(J10,Товар,2,FALSE)</f>
        <v>D markaly komir klasty 0-300 mm AO Shubarkol Komir FCA Qazaqstan Respublikasyna T+3 ai/Уголь марки Д класса 0-300 мм АО Шубарколь комир FCA на РК T+3 месяца</v>
      </c>
      <c r="I10" s="10" t="s">
        <v>88</v>
      </c>
      <c r="J10" s="11" t="s">
        <v>73</v>
      </c>
      <c r="K10" s="12" t="s">
        <v>80</v>
      </c>
      <c r="L10" s="15" t="s">
        <v>76</v>
      </c>
      <c r="M10" s="15" t="s">
        <v>77</v>
      </c>
      <c r="N10" s="15" t="s">
        <v>76</v>
      </c>
      <c r="O10" s="15" t="s">
        <v>76</v>
      </c>
      <c r="P10" s="15" t="s">
        <v>76</v>
      </c>
      <c r="Q10" s="13">
        <v>9312805.8000000007</v>
      </c>
    </row>
    <row r="11" spans="2:17" s="8" customFormat="1" ht="94.5" x14ac:dyDescent="0.25">
      <c r="B11" s="9" t="s">
        <v>32</v>
      </c>
      <c r="C11" s="10" t="s">
        <v>49</v>
      </c>
      <c r="D11" s="10" t="s">
        <v>65</v>
      </c>
      <c r="E11" s="10" t="s">
        <v>68</v>
      </c>
      <c r="F11" s="10" t="s">
        <v>70</v>
      </c>
      <c r="G11" s="10" t="s">
        <v>68</v>
      </c>
      <c r="H11" s="14" t="str">
        <f>VLOOKUP(J11,Товар,2,FALSE)</f>
        <v>D markaly komir klasty 0-300 mm AO Shubarkol Komir FCA Qazaqstan Respublikasyna T+3 ai/Уголь марки Д класса 0-300 мм АО Шубарколь комир FCA на РК T+3 месяца</v>
      </c>
      <c r="I11" s="10" t="s">
        <v>88</v>
      </c>
      <c r="J11" s="11" t="s">
        <v>73</v>
      </c>
      <c r="K11" s="12" t="s">
        <v>89</v>
      </c>
      <c r="L11" s="15" t="s">
        <v>76</v>
      </c>
      <c r="M11" s="15" t="s">
        <v>77</v>
      </c>
      <c r="N11" s="15" t="s">
        <v>76</v>
      </c>
      <c r="O11" s="15" t="s">
        <v>76</v>
      </c>
      <c r="P11" s="15" t="s">
        <v>76</v>
      </c>
      <c r="Q11" s="13">
        <v>18625611.600000001</v>
      </c>
    </row>
    <row r="12" spans="2:17" s="8" customFormat="1" ht="94.5" x14ac:dyDescent="0.25">
      <c r="B12" s="9" t="s">
        <v>33</v>
      </c>
      <c r="C12" s="10" t="s">
        <v>50</v>
      </c>
      <c r="D12" s="10" t="s">
        <v>33</v>
      </c>
      <c r="E12" s="10" t="s">
        <v>68</v>
      </c>
      <c r="F12" s="10" t="s">
        <v>70</v>
      </c>
      <c r="G12" s="10" t="s">
        <v>68</v>
      </c>
      <c r="H12" s="14" t="str">
        <f>VLOOKUP(J12,Товар,2,FALSE)</f>
        <v>D markaly komir klasty 0-300 mm AO Shubarkol Komir FCA Qazaqstan Respublikasyna T+3 ai/Уголь марки Д класса 0-300 мм АО Шубарколь комир FCA на РК T+3 месяца</v>
      </c>
      <c r="I12" s="10" t="s">
        <v>88</v>
      </c>
      <c r="J12" s="11" t="s">
        <v>73</v>
      </c>
      <c r="K12" s="12" t="s">
        <v>80</v>
      </c>
      <c r="L12" s="15" t="s">
        <v>76</v>
      </c>
      <c r="M12" s="15" t="s">
        <v>77</v>
      </c>
      <c r="N12" s="15" t="s">
        <v>76</v>
      </c>
      <c r="O12" s="15" t="s">
        <v>76</v>
      </c>
      <c r="P12" s="15" t="s">
        <v>76</v>
      </c>
      <c r="Q12" s="13">
        <v>9282073.1999999993</v>
      </c>
    </row>
    <row r="13" spans="2:17" s="8" customFormat="1" ht="94.5" x14ac:dyDescent="0.25">
      <c r="B13" s="9" t="s">
        <v>34</v>
      </c>
      <c r="C13" s="10" t="s">
        <v>51</v>
      </c>
      <c r="D13" s="10" t="s">
        <v>66</v>
      </c>
      <c r="E13" s="10" t="s">
        <v>68</v>
      </c>
      <c r="F13" s="10" t="s">
        <v>70</v>
      </c>
      <c r="G13" s="10" t="s">
        <v>68</v>
      </c>
      <c r="H13" s="14" t="str">
        <f>VLOOKUP(J13,Товар,2,FALSE)</f>
        <v>D markaly komir klasty 0-300 mm AO Shubarkol Komir FCA Qazaqstan Respublikasyna T+3 ai/Уголь марки Д класса 0-300 мм АО Шубарколь комир FCA на РК T+3 месяца</v>
      </c>
      <c r="I13" s="10" t="s">
        <v>88</v>
      </c>
      <c r="J13" s="11" t="s">
        <v>73</v>
      </c>
      <c r="K13" s="12" t="s">
        <v>18</v>
      </c>
      <c r="L13" s="15" t="s">
        <v>76</v>
      </c>
      <c r="M13" s="15" t="s">
        <v>77</v>
      </c>
      <c r="N13" s="15" t="s">
        <v>76</v>
      </c>
      <c r="O13" s="15" t="s">
        <v>76</v>
      </c>
      <c r="P13" s="15" t="s">
        <v>76</v>
      </c>
      <c r="Q13" s="13">
        <v>9312805.8000000007</v>
      </c>
    </row>
    <row r="14" spans="2:17" s="8" customFormat="1" ht="94.5" x14ac:dyDescent="0.25">
      <c r="B14" s="9" t="s">
        <v>35</v>
      </c>
      <c r="C14" s="10" t="s">
        <v>52</v>
      </c>
      <c r="D14" s="10" t="s">
        <v>35</v>
      </c>
      <c r="E14" s="10" t="s">
        <v>68</v>
      </c>
      <c r="F14" s="10" t="s">
        <v>70</v>
      </c>
      <c r="G14" s="10" t="s">
        <v>68</v>
      </c>
      <c r="H14" s="14" t="str">
        <f>VLOOKUP(J14,Товар,2,FALSE)</f>
        <v>D markaly komir klasty 0-300 mm AO Shubarkol Komir FCA Qazaqstan Respublikasyna T+3 ai/Уголь марки Д класса 0-300 мм АО Шубарколь комир FCA на РК T+3 месяца</v>
      </c>
      <c r="I14" s="10" t="s">
        <v>88</v>
      </c>
      <c r="J14" s="11" t="s">
        <v>73</v>
      </c>
      <c r="K14" s="12" t="s">
        <v>80</v>
      </c>
      <c r="L14" s="15" t="s">
        <v>76</v>
      </c>
      <c r="M14" s="15" t="s">
        <v>77</v>
      </c>
      <c r="N14" s="15" t="s">
        <v>76</v>
      </c>
      <c r="O14" s="15" t="s">
        <v>76</v>
      </c>
      <c r="P14" s="15" t="s">
        <v>76</v>
      </c>
      <c r="Q14" s="13">
        <v>18625611.600000001</v>
      </c>
    </row>
    <row r="15" spans="2:17" s="8" customFormat="1" ht="94.5" x14ac:dyDescent="0.25">
      <c r="B15" s="9" t="s">
        <v>36</v>
      </c>
      <c r="C15" s="10" t="s">
        <v>53</v>
      </c>
      <c r="D15" s="10" t="s">
        <v>66</v>
      </c>
      <c r="E15" s="10" t="s">
        <v>68</v>
      </c>
      <c r="F15" s="10" t="s">
        <v>70</v>
      </c>
      <c r="G15" s="10" t="s">
        <v>68</v>
      </c>
      <c r="H15" s="14" t="str">
        <f>VLOOKUP(J15,Товар,2,FALSE)</f>
        <v>D markaly komir klasty 0-300 mm AO Shubarkol Komir FCA Qazaqstan Respublikasyna T+3 ai/Уголь марки Д класса 0-300 мм АО Шубарколь комир FCA на РК T+3 месяца</v>
      </c>
      <c r="I15" s="10" t="s">
        <v>88</v>
      </c>
      <c r="J15" s="11" t="s">
        <v>73</v>
      </c>
      <c r="K15" s="12" t="s">
        <v>18</v>
      </c>
      <c r="L15" s="15" t="s">
        <v>76</v>
      </c>
      <c r="M15" s="15" t="s">
        <v>77</v>
      </c>
      <c r="N15" s="15" t="s">
        <v>76</v>
      </c>
      <c r="O15" s="15" t="s">
        <v>76</v>
      </c>
      <c r="P15" s="15" t="s">
        <v>76</v>
      </c>
      <c r="Q15" s="13">
        <v>3104268.6</v>
      </c>
    </row>
    <row r="16" spans="2:17" s="8" customFormat="1" ht="94.5" x14ac:dyDescent="0.25">
      <c r="B16" s="9" t="s">
        <v>37</v>
      </c>
      <c r="C16" s="10" t="s">
        <v>54</v>
      </c>
      <c r="D16" s="10" t="s">
        <v>66</v>
      </c>
      <c r="E16" s="10" t="s">
        <v>68</v>
      </c>
      <c r="F16" s="10" t="s">
        <v>70</v>
      </c>
      <c r="G16" s="10" t="s">
        <v>68</v>
      </c>
      <c r="H16" s="14" t="str">
        <f>VLOOKUP(J16,Товар,2,FALSE)</f>
        <v>D markaly komir klasty 50-300mm AO Shubarkol Komir FCA Q.R. T+3 ai / Уголь Д класса 50-300мм АО Шубарколь комир FCA на Р.К. T+3 мес.</v>
      </c>
      <c r="I16" s="10" t="s">
        <v>88</v>
      </c>
      <c r="J16" s="11" t="s">
        <v>74</v>
      </c>
      <c r="K16" s="12" t="s">
        <v>90</v>
      </c>
      <c r="L16" s="15" t="s">
        <v>78</v>
      </c>
      <c r="M16" s="15" t="s">
        <v>78</v>
      </c>
      <c r="N16" s="15" t="s">
        <v>78</v>
      </c>
      <c r="O16" s="15" t="s">
        <v>78</v>
      </c>
      <c r="P16" s="15" t="s">
        <v>78</v>
      </c>
      <c r="Q16" s="13">
        <v>9533872.1999999993</v>
      </c>
    </row>
    <row r="17" spans="2:17" s="8" customFormat="1" ht="94.5" x14ac:dyDescent="0.25">
      <c r="B17" s="9" t="s">
        <v>38</v>
      </c>
      <c r="C17" s="10" t="s">
        <v>55</v>
      </c>
      <c r="D17" s="10" t="s">
        <v>38</v>
      </c>
      <c r="E17" s="10" t="s">
        <v>68</v>
      </c>
      <c r="F17" s="10" t="s">
        <v>70</v>
      </c>
      <c r="G17" s="10" t="s">
        <v>68</v>
      </c>
      <c r="H17" s="14" t="str">
        <f>VLOOKUP(J17,Товар,2,FALSE)</f>
        <v>D markaly komir klasty 50-300mm AO Shubarkol Komir FCA Q.R. T+3 ai / Уголь Д класса 50-300мм АО Шубарколь комир FCA на Р.К. T+3 мес.</v>
      </c>
      <c r="I17" s="10" t="s">
        <v>88</v>
      </c>
      <c r="J17" s="11" t="s">
        <v>74</v>
      </c>
      <c r="K17" s="12" t="s">
        <v>90</v>
      </c>
      <c r="L17" s="15" t="s">
        <v>78</v>
      </c>
      <c r="M17" s="15" t="s">
        <v>78</v>
      </c>
      <c r="N17" s="15" t="s">
        <v>78</v>
      </c>
      <c r="O17" s="15" t="s">
        <v>78</v>
      </c>
      <c r="P17" s="15" t="s">
        <v>78</v>
      </c>
      <c r="Q17" s="13">
        <v>9533872.1999999993</v>
      </c>
    </row>
    <row r="18" spans="2:17" s="8" customFormat="1" ht="94.5" x14ac:dyDescent="0.25">
      <c r="B18" s="9" t="s">
        <v>31</v>
      </c>
      <c r="C18" s="10" t="s">
        <v>48</v>
      </c>
      <c r="D18" s="10" t="s">
        <v>64</v>
      </c>
      <c r="E18" s="10" t="s">
        <v>68</v>
      </c>
      <c r="F18" s="10" t="s">
        <v>70</v>
      </c>
      <c r="G18" s="10" t="s">
        <v>68</v>
      </c>
      <c r="H18" s="14" t="str">
        <f>VLOOKUP(J18,Товар,2,FALSE)</f>
        <v>D markaly komir klasty 50-300mm AO Shubarkol Komir FCA Q.R. T+3 ai / Уголь Д класса 50-300мм АО Шубарколь комир FCA на Р.К. T+3 мес.</v>
      </c>
      <c r="I18" s="10" t="s">
        <v>88</v>
      </c>
      <c r="J18" s="11" t="s">
        <v>74</v>
      </c>
      <c r="K18" s="12" t="s">
        <v>90</v>
      </c>
      <c r="L18" s="15" t="s">
        <v>78</v>
      </c>
      <c r="M18" s="15" t="s">
        <v>78</v>
      </c>
      <c r="N18" s="15" t="s">
        <v>78</v>
      </c>
      <c r="O18" s="15" t="s">
        <v>78</v>
      </c>
      <c r="P18" s="15" t="s">
        <v>78</v>
      </c>
      <c r="Q18" s="13">
        <v>9533872.1999999993</v>
      </c>
    </row>
    <row r="19" spans="2:17" s="8" customFormat="1" ht="47.25" x14ac:dyDescent="0.25">
      <c r="B19" s="9" t="s">
        <v>39</v>
      </c>
      <c r="C19" s="10" t="s">
        <v>56</v>
      </c>
      <c r="D19" s="10" t="s">
        <v>22</v>
      </c>
      <c r="E19" s="10" t="s">
        <v>23</v>
      </c>
      <c r="F19" s="10" t="s">
        <v>24</v>
      </c>
      <c r="G19" s="10" t="s">
        <v>25</v>
      </c>
      <c r="H19" s="14" t="str">
        <f>VLOOKUP(J19,Товар,2,FALSE)</f>
        <v>aq qant, EXW jetkizy sharttary/сахар белый, условия поставки EXW</v>
      </c>
      <c r="I19" s="10" t="s">
        <v>19</v>
      </c>
      <c r="J19" s="11" t="s">
        <v>17</v>
      </c>
      <c r="K19" s="12" t="s">
        <v>18</v>
      </c>
      <c r="L19" s="15" t="s">
        <v>79</v>
      </c>
      <c r="M19" s="15" t="s">
        <v>79</v>
      </c>
      <c r="N19" s="15" t="s">
        <v>79</v>
      </c>
      <c r="O19" s="15" t="s">
        <v>79</v>
      </c>
      <c r="P19" s="15" t="s">
        <v>79</v>
      </c>
      <c r="Q19" s="13">
        <v>139400000</v>
      </c>
    </row>
    <row r="20" spans="2:17" s="8" customFormat="1" ht="47.25" x14ac:dyDescent="0.25">
      <c r="B20" s="9" t="s">
        <v>40</v>
      </c>
      <c r="C20" s="10" t="s">
        <v>57</v>
      </c>
      <c r="D20" s="10" t="s">
        <v>22</v>
      </c>
      <c r="E20" s="10" t="s">
        <v>23</v>
      </c>
      <c r="F20" s="10" t="s">
        <v>24</v>
      </c>
      <c r="G20" s="10" t="s">
        <v>25</v>
      </c>
      <c r="H20" s="14" t="str">
        <f>VLOOKUP(J20,Товар,2,FALSE)</f>
        <v>aq qant, EXW jetkizy sharttary/сахар белый, условия поставки EXW</v>
      </c>
      <c r="I20" s="10" t="s">
        <v>19</v>
      </c>
      <c r="J20" s="11" t="s">
        <v>17</v>
      </c>
      <c r="K20" s="12" t="s">
        <v>18</v>
      </c>
      <c r="L20" s="15" t="s">
        <v>79</v>
      </c>
      <c r="M20" s="15" t="s">
        <v>79</v>
      </c>
      <c r="N20" s="15" t="s">
        <v>79</v>
      </c>
      <c r="O20" s="15" t="s">
        <v>79</v>
      </c>
      <c r="P20" s="15" t="s">
        <v>79</v>
      </c>
      <c r="Q20" s="13">
        <v>55760000</v>
      </c>
    </row>
    <row r="21" spans="2:17" s="8" customFormat="1" ht="47.25" x14ac:dyDescent="0.25">
      <c r="B21" s="9" t="s">
        <v>41</v>
      </c>
      <c r="C21" s="10" t="s">
        <v>58</v>
      </c>
      <c r="D21" s="10" t="s">
        <v>21</v>
      </c>
      <c r="E21" s="10" t="s">
        <v>23</v>
      </c>
      <c r="F21" s="10" t="s">
        <v>24</v>
      </c>
      <c r="G21" s="10" t="s">
        <v>25</v>
      </c>
      <c r="H21" s="14" t="str">
        <f>VLOOKUP(J21,Товар,2,FALSE)</f>
        <v>aq qant, EXW jetkizy sharttary/сахар белый, условия поставки EXW</v>
      </c>
      <c r="I21" s="10" t="s">
        <v>19</v>
      </c>
      <c r="J21" s="11" t="s">
        <v>17</v>
      </c>
      <c r="K21" s="12" t="s">
        <v>18</v>
      </c>
      <c r="L21" s="15" t="s">
        <v>79</v>
      </c>
      <c r="M21" s="15" t="s">
        <v>79</v>
      </c>
      <c r="N21" s="15" t="s">
        <v>79</v>
      </c>
      <c r="O21" s="15" t="s">
        <v>79</v>
      </c>
      <c r="P21" s="15" t="s">
        <v>79</v>
      </c>
      <c r="Q21" s="13">
        <v>27880000</v>
      </c>
    </row>
    <row r="22" spans="2:17" s="8" customFormat="1" ht="47.25" x14ac:dyDescent="0.25">
      <c r="B22" s="9" t="s">
        <v>42</v>
      </c>
      <c r="C22" s="10" t="s">
        <v>59</v>
      </c>
      <c r="D22" s="10" t="s">
        <v>21</v>
      </c>
      <c r="E22" s="10" t="s">
        <v>23</v>
      </c>
      <c r="F22" s="10" t="s">
        <v>24</v>
      </c>
      <c r="G22" s="10" t="s">
        <v>25</v>
      </c>
      <c r="H22" s="14" t="str">
        <f>VLOOKUP(J22,Товар,2,FALSE)</f>
        <v>aq qant, EXW jetkizy sharttary/сахар белый, условия поставки EXW</v>
      </c>
      <c r="I22" s="10" t="s">
        <v>19</v>
      </c>
      <c r="J22" s="11" t="s">
        <v>17</v>
      </c>
      <c r="K22" s="12" t="s">
        <v>18</v>
      </c>
      <c r="L22" s="15" t="s">
        <v>79</v>
      </c>
      <c r="M22" s="15" t="s">
        <v>79</v>
      </c>
      <c r="N22" s="15" t="s">
        <v>79</v>
      </c>
      <c r="O22" s="15" t="s">
        <v>79</v>
      </c>
      <c r="P22" s="15" t="s">
        <v>79</v>
      </c>
      <c r="Q22" s="13">
        <v>27880000</v>
      </c>
    </row>
    <row r="23" spans="2:17" s="8" customFormat="1" ht="47.25" x14ac:dyDescent="0.25">
      <c r="B23" s="9" t="s">
        <v>43</v>
      </c>
      <c r="C23" s="10" t="s">
        <v>60</v>
      </c>
      <c r="D23" s="10" t="s">
        <v>21</v>
      </c>
      <c r="E23" s="10" t="s">
        <v>23</v>
      </c>
      <c r="F23" s="10" t="s">
        <v>24</v>
      </c>
      <c r="G23" s="10" t="s">
        <v>25</v>
      </c>
      <c r="H23" s="14" t="str">
        <f>VLOOKUP(J23,Товар,2,FALSE)</f>
        <v>aq qant, EXW jetkizy sharttary/сахар белый, условия поставки EXW</v>
      </c>
      <c r="I23" s="10" t="s">
        <v>19</v>
      </c>
      <c r="J23" s="11" t="s">
        <v>17</v>
      </c>
      <c r="K23" s="12" t="s">
        <v>18</v>
      </c>
      <c r="L23" s="15" t="s">
        <v>79</v>
      </c>
      <c r="M23" s="15" t="s">
        <v>79</v>
      </c>
      <c r="N23" s="15" t="s">
        <v>79</v>
      </c>
      <c r="O23" s="15" t="s">
        <v>79</v>
      </c>
      <c r="P23" s="15" t="s">
        <v>79</v>
      </c>
      <c r="Q23" s="13">
        <v>27880000</v>
      </c>
    </row>
    <row r="24" spans="2:17" ht="18.75" customHeight="1" x14ac:dyDescent="0.25">
      <c r="B24" s="4"/>
      <c r="C24" s="4"/>
      <c r="D24" s="4"/>
      <c r="E24" s="4"/>
      <c r="F24" s="4"/>
      <c r="G24" s="4"/>
      <c r="H24" s="16"/>
      <c r="I24" s="17"/>
      <c r="J24" s="17"/>
      <c r="K24" s="17"/>
      <c r="L24" s="17"/>
      <c r="M24" s="17"/>
      <c r="N24" s="17"/>
      <c r="O24" s="17"/>
      <c r="P24" s="18"/>
      <c r="Q24" s="6">
        <f>SUM(Q5:Q23)</f>
        <v>431298919.19999999</v>
      </c>
    </row>
    <row r="25" spans="2:17" x14ac:dyDescent="0.25">
      <c r="Q25" s="7"/>
    </row>
    <row r="26" spans="2:17" x14ac:dyDescent="0.25">
      <c r="Q26" s="7"/>
    </row>
  </sheetData>
  <autoFilter ref="B4:Q24" xr:uid="{E8B2D6B2-001F-45E1-81ED-F66B5398CB4D}"/>
  <mergeCells count="2">
    <mergeCell ref="H24:P24"/>
    <mergeCell ref="B3:Q3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DA9F2-42DC-4ACE-A52E-A69AD6B79D94}">
  <dimension ref="B2:C7"/>
  <sheetViews>
    <sheetView workbookViewId="0">
      <selection activeCell="B2" sqref="B2:C7"/>
    </sheetView>
  </sheetViews>
  <sheetFormatPr defaultRowHeight="15" x14ac:dyDescent="0.25"/>
  <sheetData>
    <row r="2" spans="2:3" ht="38.25" x14ac:dyDescent="0.25">
      <c r="B2" s="20" t="s">
        <v>82</v>
      </c>
      <c r="C2" s="20" t="s">
        <v>83</v>
      </c>
    </row>
    <row r="3" spans="2:3" x14ac:dyDescent="0.25">
      <c r="B3" s="21" t="s">
        <v>71</v>
      </c>
      <c r="C3" s="21" t="s">
        <v>84</v>
      </c>
    </row>
    <row r="4" spans="2:3" x14ac:dyDescent="0.25">
      <c r="B4" s="21" t="s">
        <v>72</v>
      </c>
      <c r="C4" s="21" t="s">
        <v>85</v>
      </c>
    </row>
    <row r="5" spans="2:3" x14ac:dyDescent="0.25">
      <c r="B5" s="21" t="s">
        <v>73</v>
      </c>
      <c r="C5" s="21" t="s">
        <v>86</v>
      </c>
    </row>
    <row r="6" spans="2:3" x14ac:dyDescent="0.25">
      <c r="B6" s="21" t="s">
        <v>74</v>
      </c>
      <c r="C6" s="21" t="s">
        <v>87</v>
      </c>
    </row>
    <row r="7" spans="2:3" x14ac:dyDescent="0.25">
      <c r="B7" s="21" t="s">
        <v>17</v>
      </c>
      <c r="C7" s="21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27.02.2026</vt:lpstr>
      <vt:lpstr>Лист1</vt:lpstr>
      <vt:lpstr>Товар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Акбота Темiрэлi</cp:lastModifiedBy>
  <cp:lastPrinted>2025-10-15T13:41:09Z</cp:lastPrinted>
  <dcterms:created xsi:type="dcterms:W3CDTF">2025-07-02T05:00:19Z</dcterms:created>
  <dcterms:modified xsi:type="dcterms:W3CDTF">2026-02-27T13:00:22Z</dcterms:modified>
</cp:coreProperties>
</file>