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8063D680-9748-420F-BDF9-4C14CC93A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.06.2026" sheetId="15" r:id="rId1"/>
    <sheet name="Лист1" sheetId="14" state="hidden" r:id="rId2"/>
  </sheets>
  <definedNames>
    <definedName name="_xlnm._FilterDatabase" localSheetId="0" hidden="1">'22.06.2026'!$A$4:$Q$28</definedName>
    <definedName name="_xlnm._FilterDatabase" localSheetId="1" hidden="1">Лист1!$B$2:$D$69</definedName>
    <definedName name="Товар">Лист1!$B$2:$D$69</definedName>
  </definedNames>
  <calcPr calcId="191029"/>
</workbook>
</file>

<file path=xl/calcChain.xml><?xml version="1.0" encoding="utf-8"?>
<calcChain xmlns="http://schemas.openxmlformats.org/spreadsheetml/2006/main">
  <c r="Q29" i="15" l="1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6" i="15"/>
  <c r="I6" i="15"/>
  <c r="I5" i="15"/>
  <c r="H5" i="15"/>
</calcChain>
</file>

<file path=xl/sharedStrings.xml><?xml version="1.0" encoding="utf-8"?>
<sst xmlns="http://schemas.openxmlformats.org/spreadsheetml/2006/main" count="342" uniqueCount="201">
  <si>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</si>
  <si>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</si>
  <si>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</si>
  <si>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</si>
  <si>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</si>
  <si>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</si>
  <si>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</si>
  <si>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</si>
  <si>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</si>
  <si>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</si>
  <si>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</si>
  <si>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</si>
  <si>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</si>
  <si>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</si>
  <si>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</si>
  <si>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</si>
  <si>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</si>
  <si>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</si>
  <si>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</si>
  <si>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</si>
  <si>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</si>
  <si>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</si>
  <si>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</si>
  <si>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</si>
  <si>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</si>
  <si>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</si>
  <si>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</si>
  <si>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</si>
  <si>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</si>
  <si>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</si>
  <si>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</si>
  <si>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</si>
  <si>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</si>
  <si>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</si>
  <si>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</si>
  <si>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</si>
  <si>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</si>
  <si>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</si>
  <si>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</si>
  <si>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</si>
  <si>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</si>
  <si>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</si>
  <si>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</si>
  <si>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</si>
  <si>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</si>
  <si>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</si>
  <si>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</si>
  <si>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</si>
  <si>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</si>
  <si>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</si>
  <si>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</si>
  <si>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</si>
  <si>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</si>
  <si>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</si>
  <si>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</si>
  <si>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</si>
  <si>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</si>
  <si>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</si>
  <si>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</si>
  <si>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</si>
  <si>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</si>
  <si>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</si>
  <si>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</si>
  <si>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</si>
  <si>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</si>
  <si>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</si>
  <si>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</si>
  <si>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</si>
  <si>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</si>
  <si>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</si>
  <si>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</si>
  <si>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</si>
  <si>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</si>
  <si>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</si>
  <si>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</si>
  <si>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</si>
  <si>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</si>
  <si>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</si>
  <si>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</si>
  <si>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</si>
  <si>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</si>
  <si>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</si>
  <si>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</si>
  <si>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</si>
  <si>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</si>
  <si>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</si>
  <si>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</si>
  <si>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</si>
  <si>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</si>
  <si>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</si>
  <si>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</si>
  <si>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</si>
  <si>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</si>
  <si>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</si>
  <si>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</si>
  <si>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</si>
  <si>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ТОО "Коксуский сахарный завод"</t>
  </si>
  <si>
    <t>150240026911</t>
  </si>
  <si>
    <t>AMKO GROUP ТОО</t>
  </si>
  <si>
    <t>DADE1SP</t>
  </si>
  <si>
    <t>Bitym munai jol 70/100 JSHS PMHZ,FCAst.Pavlodar-port/битум нефтяной дорожный 70/100 ТОО ПНХЗ,FCA ст.Павлодар-порт</t>
  </si>
  <si>
    <t>Актор НС ТОО</t>
  </si>
  <si>
    <t>Продовольственная контрактная корпорация АО НК</t>
  </si>
  <si>
    <t>950440000101</t>
  </si>
  <si>
    <t>САУДА-САТТЫҚ НӘТИЖЕЛЕРІ / ИТОГИ ТОРГОВ  
22.06.2026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</si>
  <si>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</si>
  <si>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</si>
  <si>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</si>
  <si>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</si>
  <si>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</si>
  <si>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</si>
  <si>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</si>
  <si>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</si>
  <si>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</si>
  <si>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</si>
  <si>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</si>
  <si>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</si>
  <si>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</si>
  <si>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</si>
  <si>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</si>
  <si>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</si>
  <si>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</si>
  <si>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</si>
  <si>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</si>
  <si>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</si>
  <si>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</si>
  <si>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</si>
  <si>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</si>
  <si>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</si>
  <si>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</si>
  <si>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</si>
  <si>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</si>
  <si>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</si>
  <si>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</si>
  <si>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</si>
  <si>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</si>
  <si>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</si>
  <si>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</si>
  <si>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</si>
  <si>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</si>
  <si>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</si>
  <si>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</si>
  <si>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</si>
  <si>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</si>
  <si>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</si>
  <si>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</si>
  <si>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</si>
  <si>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</si>
  <si>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</si>
  <si>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ИП Уголь-Жаксы</t>
  </si>
  <si>
    <t>ТОО Контракт групп</t>
  </si>
  <si>
    <t>ТОО АдалКомир</t>
  </si>
  <si>
    <t>ИП Кошжанов Т.Т.</t>
  </si>
  <si>
    <t>НОРД УГОЛЬ ТОО</t>
  </si>
  <si>
    <t>ТОО "Санас"</t>
  </si>
  <si>
    <t>ТОО "KARA TASS"</t>
  </si>
  <si>
    <t>ТОО «TD stream»</t>
  </si>
  <si>
    <t>ТОО "АРС"</t>
  </si>
  <si>
    <t>ИП Крылов В.И.</t>
  </si>
  <si>
    <t>ИП KHAS.COM</t>
  </si>
  <si>
    <t>ТОО "Экзинит"</t>
  </si>
  <si>
    <t>ТОО "Фаворит Комир"</t>
  </si>
  <si>
    <t>ТОО ЮНА-LTD</t>
  </si>
  <si>
    <t>Азамат-Мұнай</t>
  </si>
  <si>
    <t>ТОО KZ-Broker</t>
  </si>
  <si>
    <t>ТОО "Силикат-Астана"</t>
  </si>
  <si>
    <t>ТОО "Kazakh coal"</t>
  </si>
  <si>
    <t>ТОО «КаИс Инвест»</t>
  </si>
  <si>
    <t>ТОО «МУКОТ»</t>
  </si>
  <si>
    <t>ТОО Farm Factory</t>
  </si>
  <si>
    <t>910820350511</t>
  </si>
  <si>
    <t>130540013223</t>
  </si>
  <si>
    <t>240840011374</t>
  </si>
  <si>
    <t>870511303290</t>
  </si>
  <si>
    <t>150940012253</t>
  </si>
  <si>
    <t>090240015942</t>
  </si>
  <si>
    <t>221140037278</t>
  </si>
  <si>
    <t>190140039352</t>
  </si>
  <si>
    <t>000140004302</t>
  </si>
  <si>
    <t>910925350739</t>
  </si>
  <si>
    <t>831021000843</t>
  </si>
  <si>
    <t>210540032217</t>
  </si>
  <si>
    <t>090240000875</t>
  </si>
  <si>
    <t>000640001485</t>
  </si>
  <si>
    <t>120740014435</t>
  </si>
  <si>
    <t>220640050578</t>
  </si>
  <si>
    <t>200640004520</t>
  </si>
  <si>
    <t>230640040641</t>
  </si>
  <si>
    <t>130440027061</t>
  </si>
  <si>
    <t>120140018377</t>
  </si>
  <si>
    <t>181140001782</t>
  </si>
  <si>
    <t>ТОО "TBA Group"</t>
  </si>
  <si>
    <t>Олжа брокер ТОО</t>
  </si>
  <si>
    <t>Корунд-777 ТОО</t>
  </si>
  <si>
    <t>Брокер Стандарт Плюс ТОО</t>
  </si>
  <si>
    <t>Альта и К ТОО</t>
  </si>
  <si>
    <t>ТОО "Адалант777"</t>
  </si>
  <si>
    <t>АО Шубарколь Премиум</t>
  </si>
  <si>
    <t>АО "ШУБАРКОЛЬ КОМИР"</t>
  </si>
  <si>
    <t>130440022185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</si>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</sst>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58"/>
  <sheetViews>
    <sheetView tabSelected="1" zoomScale="55" zoomScaleNormal="55" workbookViewId="0">
      <selection activeCell="L47" sqref="L4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104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149</v>
      </c>
      <c r="C5" s="6" t="s">
        <v>170</v>
      </c>
      <c r="D5" s="6" t="s">
        <v>149</v>
      </c>
      <c r="E5" s="6" t="s">
        <v>197</v>
      </c>
      <c r="F5" s="6" t="s">
        <v>199</v>
      </c>
      <c r="G5" s="6" t="s">
        <v>83</v>
      </c>
      <c r="H5" s="6" t="str">
        <f t="shared" ref="H5" si="0">VLOOKUP(J5,Товар,2,FALSE)</f>
        <v>D komir 10-80 mm Shubarkol Prem. AQ FCA Shubarkol stan. Aqmola oblysyna T + 3 ai/уголь Д 10-80 мм АО Шубарколь Прем. FCA ст. Шубарколь на Акмолинскую обл T+3 мес</v>
      </c>
      <c r="I5" s="6">
        <f t="shared" ref="I5" si="1">VLOOKUP(J5,Товар,3,FALSE)</f>
        <v>2701</v>
      </c>
      <c r="J5" s="6" t="s">
        <v>105</v>
      </c>
      <c r="K5" s="6">
        <v>1</v>
      </c>
      <c r="L5" s="15">
        <v>10237.36</v>
      </c>
      <c r="M5" s="15">
        <v>10237.36</v>
      </c>
      <c r="N5" s="15">
        <v>10237.36</v>
      </c>
      <c r="O5" s="15">
        <v>10237.36</v>
      </c>
      <c r="P5" s="15">
        <v>10237.36</v>
      </c>
      <c r="Q5" s="15">
        <v>7166152</v>
      </c>
    </row>
    <row r="6" spans="2:18" s="7" customFormat="1" ht="47.25" x14ac:dyDescent="0.25">
      <c r="B6" s="6" t="s">
        <v>150</v>
      </c>
      <c r="C6" s="6" t="s">
        <v>171</v>
      </c>
      <c r="D6" s="6" t="s">
        <v>191</v>
      </c>
      <c r="E6" s="6" t="s">
        <v>197</v>
      </c>
      <c r="F6" s="6" t="s">
        <v>199</v>
      </c>
      <c r="G6" s="6" t="s">
        <v>83</v>
      </c>
      <c r="H6" s="6" t="str">
        <f t="shared" ref="H6:H7" si="2">VLOOKUP(J6,Товар,2,FALSE)</f>
        <v>D komir 10-80 mm Shubarkol Prem. AQ FCA Shubarkol stan. SQO T + 3 ai/уголь Д 10-80 мм АО Шубарколь Прем. FCA ст. Шубарколь на СКО T+3 мес.</v>
      </c>
      <c r="I6" s="6">
        <f t="shared" ref="I6:I7" si="3">VLOOKUP(J6,Товар,3,FALSE)</f>
        <v>2701</v>
      </c>
      <c r="J6" s="6" t="s">
        <v>106</v>
      </c>
      <c r="K6" s="6">
        <v>1</v>
      </c>
      <c r="L6" s="15">
        <v>10136</v>
      </c>
      <c r="M6" s="15">
        <v>10136</v>
      </c>
      <c r="N6" s="15">
        <v>10136</v>
      </c>
      <c r="O6" s="15">
        <v>10136</v>
      </c>
      <c r="P6" s="15">
        <v>10136</v>
      </c>
      <c r="Q6" s="15">
        <v>7095200</v>
      </c>
      <c r="R6" s="14"/>
    </row>
    <row r="7" spans="2:18" s="7" customFormat="1" ht="63" x14ac:dyDescent="0.25">
      <c r="B7" s="6" t="s">
        <v>151</v>
      </c>
      <c r="C7" s="6" t="s">
        <v>172</v>
      </c>
      <c r="D7" s="6" t="s">
        <v>151</v>
      </c>
      <c r="E7" s="6" t="s">
        <v>198</v>
      </c>
      <c r="F7" s="6" t="s">
        <v>200</v>
      </c>
      <c r="G7" s="6" t="s">
        <v>198</v>
      </c>
      <c r="H7" s="6" t="str">
        <f t="shared" si="2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7" s="6">
        <f t="shared" si="3"/>
        <v>2701</v>
      </c>
      <c r="J7" s="6" t="s">
        <v>107</v>
      </c>
      <c r="K7" s="6">
        <v>1</v>
      </c>
      <c r="L7" s="15">
        <v>8997.8799999999992</v>
      </c>
      <c r="M7" s="15">
        <v>8997.8799999999992</v>
      </c>
      <c r="N7" s="15">
        <v>8997.8799999999992</v>
      </c>
      <c r="O7" s="15">
        <v>8997.8799999999992</v>
      </c>
      <c r="P7" s="15">
        <v>8997.8799999999992</v>
      </c>
      <c r="Q7" s="15">
        <v>6208537.2000000002</v>
      </c>
      <c r="R7" s="14"/>
    </row>
    <row r="8" spans="2:18" s="7" customFormat="1" ht="63" x14ac:dyDescent="0.25">
      <c r="B8" s="6" t="s">
        <v>152</v>
      </c>
      <c r="C8" s="6" t="s">
        <v>173</v>
      </c>
      <c r="D8" s="6" t="s">
        <v>192</v>
      </c>
      <c r="E8" s="6" t="s">
        <v>198</v>
      </c>
      <c r="F8" s="6" t="s">
        <v>200</v>
      </c>
      <c r="G8" s="6" t="s">
        <v>198</v>
      </c>
      <c r="H8" s="6" t="str">
        <f t="shared" ref="H8:H28" si="4">VLOOKUP(J8,Товар,2,FALSE)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8" s="6">
        <f t="shared" ref="I8:I28" si="5">VLOOKUP(J8,Товар,3,FALSE)</f>
        <v>2701</v>
      </c>
      <c r="J8" s="6" t="s">
        <v>108</v>
      </c>
      <c r="K8" s="6">
        <v>1</v>
      </c>
      <c r="L8" s="15">
        <v>8997.8799999999992</v>
      </c>
      <c r="M8" s="15">
        <v>8997.8799999999992</v>
      </c>
      <c r="N8" s="15">
        <v>8997.8799999999992</v>
      </c>
      <c r="O8" s="15">
        <v>8997.8799999999992</v>
      </c>
      <c r="P8" s="15">
        <v>8997.8799999999992</v>
      </c>
      <c r="Q8" s="15">
        <v>6208537.2000000002</v>
      </c>
      <c r="R8" s="14"/>
    </row>
    <row r="9" spans="2:18" s="7" customFormat="1" ht="47.25" x14ac:dyDescent="0.25">
      <c r="B9" s="6" t="s">
        <v>153</v>
      </c>
      <c r="C9" s="6" t="s">
        <v>174</v>
      </c>
      <c r="D9" s="6" t="s">
        <v>153</v>
      </c>
      <c r="E9" s="6" t="s">
        <v>198</v>
      </c>
      <c r="F9" s="6" t="s">
        <v>200</v>
      </c>
      <c r="G9" s="6" t="s">
        <v>198</v>
      </c>
      <c r="H9" s="6" t="str">
        <f t="shared" si="4"/>
        <v>D markaly komir klasty 50-300mm AO Shubarkol Komir FCA Aqmola obl T+3 ai/Уголь марки Д класса 50-300мм АО Шубарколь комир FCA на Акмолинскую обл. T+3 мес.</v>
      </c>
      <c r="I9" s="6">
        <f t="shared" si="5"/>
        <v>2701</v>
      </c>
      <c r="J9" s="6" t="s">
        <v>109</v>
      </c>
      <c r="K9" s="6">
        <v>1</v>
      </c>
      <c r="L9" s="15">
        <v>9486.44</v>
      </c>
      <c r="M9" s="15">
        <v>9486.44</v>
      </c>
      <c r="N9" s="15">
        <v>9486.44</v>
      </c>
      <c r="O9" s="15">
        <v>9486.44</v>
      </c>
      <c r="P9" s="15">
        <v>9486.44</v>
      </c>
      <c r="Q9" s="15">
        <v>3177957.4</v>
      </c>
      <c r="R9" s="14"/>
    </row>
    <row r="10" spans="2:18" s="7" customFormat="1" ht="63" x14ac:dyDescent="0.25">
      <c r="B10" s="6" t="s">
        <v>154</v>
      </c>
      <c r="C10" s="6" t="s">
        <v>175</v>
      </c>
      <c r="D10" s="6" t="s">
        <v>154</v>
      </c>
      <c r="E10" s="6" t="s">
        <v>198</v>
      </c>
      <c r="F10" s="6" t="s">
        <v>200</v>
      </c>
      <c r="G10" s="6" t="s">
        <v>198</v>
      </c>
      <c r="H10" s="6" t="str">
        <f t="shared" si="4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10" s="6">
        <f t="shared" si="5"/>
        <v>2701</v>
      </c>
      <c r="J10" s="6" t="s">
        <v>110</v>
      </c>
      <c r="K10" s="6">
        <v>1</v>
      </c>
      <c r="L10" s="15">
        <v>8908.7999999999993</v>
      </c>
      <c r="M10" s="15">
        <v>8908.7999999999993</v>
      </c>
      <c r="N10" s="15">
        <v>8908.7999999999993</v>
      </c>
      <c r="O10" s="15">
        <v>8908.7999999999993</v>
      </c>
      <c r="P10" s="15">
        <v>8908.7999999999993</v>
      </c>
      <c r="Q10" s="15">
        <v>6147072</v>
      </c>
      <c r="R10" s="14"/>
    </row>
    <row r="11" spans="2:18" s="7" customFormat="1" ht="47.25" x14ac:dyDescent="0.25">
      <c r="B11" s="6" t="s">
        <v>155</v>
      </c>
      <c r="C11" s="6" t="s">
        <v>176</v>
      </c>
      <c r="D11" s="6" t="s">
        <v>155</v>
      </c>
      <c r="E11" s="6" t="s">
        <v>198</v>
      </c>
      <c r="F11" s="6" t="s">
        <v>200</v>
      </c>
      <c r="G11" s="6" t="s">
        <v>198</v>
      </c>
      <c r="H11" s="6" t="str">
        <f t="shared" si="4"/>
        <v>D markaly komir klasty 50-300mm AO Shubarkol Komir FCA Almaty obl T+3 ai/Уголь марки Д класса 50-300мм АО Шубарколь комир FCA на Алматинскую обл. T+3 мес.</v>
      </c>
      <c r="I11" s="6">
        <f t="shared" si="5"/>
        <v>2701</v>
      </c>
      <c r="J11" s="6" t="s">
        <v>111</v>
      </c>
      <c r="K11" s="6">
        <v>1</v>
      </c>
      <c r="L11" s="15">
        <v>9486.44</v>
      </c>
      <c r="M11" s="15">
        <v>9486.44</v>
      </c>
      <c r="N11" s="15">
        <v>9486.44</v>
      </c>
      <c r="O11" s="15">
        <v>9486.44</v>
      </c>
      <c r="P11" s="15">
        <v>9486.44</v>
      </c>
      <c r="Q11" s="15">
        <v>3177957.4</v>
      </c>
      <c r="R11" s="14"/>
    </row>
    <row r="12" spans="2:18" s="7" customFormat="1" ht="47.25" x14ac:dyDescent="0.25">
      <c r="B12" s="6" t="s">
        <v>156</v>
      </c>
      <c r="C12" s="6" t="s">
        <v>177</v>
      </c>
      <c r="D12" s="6" t="s">
        <v>156</v>
      </c>
      <c r="E12" s="6" t="s">
        <v>198</v>
      </c>
      <c r="F12" s="6" t="s">
        <v>200</v>
      </c>
      <c r="G12" s="6" t="s">
        <v>198</v>
      </c>
      <c r="H12" s="6" t="str">
        <f t="shared" si="4"/>
        <v>D markaly komir klasty 50-300mm AO Shubarkol Komir FCA Zhambyl obl T+3 ai/Уголь марки Д класса 50-300мм АО Шубарколь комир FCA на Жамбылскую обл. T+3 мес.</v>
      </c>
      <c r="I12" s="6">
        <f t="shared" si="5"/>
        <v>2701</v>
      </c>
      <c r="J12" s="6" t="s">
        <v>112</v>
      </c>
      <c r="K12" s="6">
        <v>1</v>
      </c>
      <c r="L12" s="15">
        <v>9486.44</v>
      </c>
      <c r="M12" s="15">
        <v>9486.44</v>
      </c>
      <c r="N12" s="15">
        <v>9486.44</v>
      </c>
      <c r="O12" s="15">
        <v>9486.44</v>
      </c>
      <c r="P12" s="15">
        <v>9486.44</v>
      </c>
      <c r="Q12" s="15">
        <v>3177957.4</v>
      </c>
      <c r="R12" s="14"/>
    </row>
    <row r="13" spans="2:18" s="7" customFormat="1" ht="47.25" x14ac:dyDescent="0.25">
      <c r="B13" s="6" t="s">
        <v>157</v>
      </c>
      <c r="C13" s="6" t="s">
        <v>178</v>
      </c>
      <c r="D13" s="6" t="s">
        <v>193</v>
      </c>
      <c r="E13" s="6" t="s">
        <v>198</v>
      </c>
      <c r="F13" s="6" t="s">
        <v>200</v>
      </c>
      <c r="G13" s="6" t="s">
        <v>198</v>
      </c>
      <c r="H13" s="6" t="str">
        <f t="shared" si="4"/>
        <v>D markaly komir klasty 50-300mm AO Shubarkol Komir FCA Zhetysu obl T+3 ai/Уголь марки Д класса 50-300мм АО Шубарколь комир FCA на Жетысускую обл. T+3 мес.</v>
      </c>
      <c r="I13" s="6">
        <f t="shared" si="5"/>
        <v>2701</v>
      </c>
      <c r="J13" s="6" t="s">
        <v>113</v>
      </c>
      <c r="K13" s="6">
        <v>1</v>
      </c>
      <c r="L13" s="15">
        <v>9486.44</v>
      </c>
      <c r="M13" s="15">
        <v>9486.44</v>
      </c>
      <c r="N13" s="15">
        <v>9486.44</v>
      </c>
      <c r="O13" s="15">
        <v>9486.44</v>
      </c>
      <c r="P13" s="15">
        <v>9486.44</v>
      </c>
      <c r="Q13" s="15">
        <v>3177957.4</v>
      </c>
      <c r="R13" s="14"/>
    </row>
    <row r="14" spans="2:18" s="7" customFormat="1" ht="47.25" x14ac:dyDescent="0.25">
      <c r="B14" s="6" t="s">
        <v>158</v>
      </c>
      <c r="C14" s="6" t="s">
        <v>179</v>
      </c>
      <c r="D14" s="6" t="s">
        <v>194</v>
      </c>
      <c r="E14" s="6" t="s">
        <v>198</v>
      </c>
      <c r="F14" s="6" t="s">
        <v>200</v>
      </c>
      <c r="G14" s="6" t="s">
        <v>198</v>
      </c>
      <c r="H14" s="6" t="str">
        <f t="shared" si="4"/>
        <v>D markaly komir klasty 50-300mm AO Shubarkol Komir FCA Karagandy obl T+3 ai/Уголь марки Д класса 50-300мм АО Шубарколь комир FCA на Карагандинскую обл. T+3 мес</v>
      </c>
      <c r="I14" s="6">
        <f t="shared" si="5"/>
        <v>2701</v>
      </c>
      <c r="J14" s="6" t="s">
        <v>114</v>
      </c>
      <c r="K14" s="6">
        <v>1</v>
      </c>
      <c r="L14" s="15">
        <v>9486.44</v>
      </c>
      <c r="M14" s="15">
        <v>9486.44</v>
      </c>
      <c r="N14" s="15">
        <v>9486.44</v>
      </c>
      <c r="O14" s="15">
        <v>9486.44</v>
      </c>
      <c r="P14" s="15">
        <v>9486.44</v>
      </c>
      <c r="Q14" s="15">
        <v>3177957.4</v>
      </c>
      <c r="R14" s="14"/>
    </row>
    <row r="15" spans="2:18" s="7" customFormat="1" ht="47.25" x14ac:dyDescent="0.25">
      <c r="B15" s="6" t="s">
        <v>159</v>
      </c>
      <c r="C15" s="6" t="s">
        <v>180</v>
      </c>
      <c r="D15" s="6" t="s">
        <v>195</v>
      </c>
      <c r="E15" s="6" t="s">
        <v>198</v>
      </c>
      <c r="F15" s="6" t="s">
        <v>200</v>
      </c>
      <c r="G15" s="6" t="s">
        <v>198</v>
      </c>
      <c r="H15" s="6" t="str">
        <f t="shared" si="4"/>
        <v>D markaly komir klasty 50-300mm AO Shubarkol Komir FCA Qyzylorda obl T+3 ai/Уголь марки Д класса 50-300мм АО Шубарколь комир FCA на Кызылординскую обл. T+3 мес.</v>
      </c>
      <c r="I15" s="6">
        <f t="shared" si="5"/>
        <v>2701</v>
      </c>
      <c r="J15" s="6" t="s">
        <v>115</v>
      </c>
      <c r="K15" s="6">
        <v>1</v>
      </c>
      <c r="L15" s="15">
        <v>9486.44</v>
      </c>
      <c r="M15" s="15">
        <v>9486.44</v>
      </c>
      <c r="N15" s="15">
        <v>9486.44</v>
      </c>
      <c r="O15" s="15">
        <v>9486.44</v>
      </c>
      <c r="P15" s="15">
        <v>9486.44</v>
      </c>
      <c r="Q15" s="15">
        <v>3177957.4</v>
      </c>
      <c r="R15" s="14"/>
    </row>
    <row r="16" spans="2:18" s="7" customFormat="1" ht="47.25" x14ac:dyDescent="0.25">
      <c r="B16" s="6" t="s">
        <v>160</v>
      </c>
      <c r="C16" s="6" t="s">
        <v>181</v>
      </c>
      <c r="D16" s="6" t="s">
        <v>160</v>
      </c>
      <c r="E16" s="6" t="s">
        <v>198</v>
      </c>
      <c r="F16" s="6" t="s">
        <v>200</v>
      </c>
      <c r="G16" s="6" t="s">
        <v>198</v>
      </c>
      <c r="H16" s="6" t="str">
        <f t="shared" si="4"/>
        <v>D markaly komir klasty 50-300mm AO Shubarkol Komir FCA Qostanai obl T+3 ai/Уголь марки Д класса 50-300мм АО Шубарколь комир FCA на Костанайскую обл. T+3 мес.</v>
      </c>
      <c r="I16" s="6">
        <f t="shared" si="5"/>
        <v>2701</v>
      </c>
      <c r="J16" s="6" t="s">
        <v>116</v>
      </c>
      <c r="K16" s="6">
        <v>1</v>
      </c>
      <c r="L16" s="15">
        <v>9486.44</v>
      </c>
      <c r="M16" s="15">
        <v>9486.44</v>
      </c>
      <c r="N16" s="15">
        <v>9486.44</v>
      </c>
      <c r="O16" s="15">
        <v>9486.44</v>
      </c>
      <c r="P16" s="15">
        <v>9486.44</v>
      </c>
      <c r="Q16" s="15">
        <v>3177957.4</v>
      </c>
      <c r="R16" s="14"/>
    </row>
    <row r="17" spans="2:18" s="7" customFormat="1" ht="47.25" x14ac:dyDescent="0.25">
      <c r="B17" s="6" t="s">
        <v>161</v>
      </c>
      <c r="C17" s="6" t="s">
        <v>182</v>
      </c>
      <c r="D17" s="6" t="s">
        <v>196</v>
      </c>
      <c r="E17" s="6" t="s">
        <v>198</v>
      </c>
      <c r="F17" s="6" t="s">
        <v>200</v>
      </c>
      <c r="G17" s="6" t="s">
        <v>198</v>
      </c>
      <c r="H17" s="6" t="str">
        <f t="shared" si="4"/>
        <v>D markaly komir klasty 50-300mm AO Shubarkol Komir FCA Pavlodar obl T+3 ai/Уголь марки Д класса 50-300мм АО Шубарколь комир FCA на Павлодарскую обл. T+3 мес.</v>
      </c>
      <c r="I17" s="6">
        <f t="shared" si="5"/>
        <v>2701</v>
      </c>
      <c r="J17" s="6" t="s">
        <v>117</v>
      </c>
      <c r="K17" s="6">
        <v>1</v>
      </c>
      <c r="L17" s="15">
        <v>9486.44</v>
      </c>
      <c r="M17" s="15">
        <v>9486.44</v>
      </c>
      <c r="N17" s="15">
        <v>9486.44</v>
      </c>
      <c r="O17" s="15">
        <v>9486.44</v>
      </c>
      <c r="P17" s="15">
        <v>9486.44</v>
      </c>
      <c r="Q17" s="15">
        <v>3177957.4</v>
      </c>
      <c r="R17" s="14"/>
    </row>
    <row r="18" spans="2:18" s="7" customFormat="1" ht="47.25" x14ac:dyDescent="0.25">
      <c r="B18" s="6" t="s">
        <v>162</v>
      </c>
      <c r="C18" s="6" t="s">
        <v>183</v>
      </c>
      <c r="D18" s="6" t="s">
        <v>162</v>
      </c>
      <c r="E18" s="6" t="s">
        <v>198</v>
      </c>
      <c r="F18" s="6" t="s">
        <v>200</v>
      </c>
      <c r="G18" s="6" t="s">
        <v>198</v>
      </c>
      <c r="H18" s="6" t="str">
        <f t="shared" si="4"/>
        <v>D markaly komir klasty 50-300mm AO Shubarkol Komir FCA SQO obl T+3 ai/Уголь марки Д класса 50-300мм АО Шубарколь комир FCA на СКО обл. T+3 мес.</v>
      </c>
      <c r="I18" s="6">
        <f t="shared" si="5"/>
        <v>2701</v>
      </c>
      <c r="J18" s="6" t="s">
        <v>118</v>
      </c>
      <c r="K18" s="6">
        <v>1</v>
      </c>
      <c r="L18" s="15">
        <v>9486.44</v>
      </c>
      <c r="M18" s="15">
        <v>9486.44</v>
      </c>
      <c r="N18" s="15">
        <v>9486.44</v>
      </c>
      <c r="O18" s="15">
        <v>9486.44</v>
      </c>
      <c r="P18" s="15">
        <v>9486.44</v>
      </c>
      <c r="Q18" s="15">
        <v>3177957.4</v>
      </c>
      <c r="R18" s="14"/>
    </row>
    <row r="19" spans="2:18" s="7" customFormat="1" ht="47.25" x14ac:dyDescent="0.25">
      <c r="B19" s="6" t="s">
        <v>163</v>
      </c>
      <c r="C19" s="6" t="s">
        <v>184</v>
      </c>
      <c r="D19" s="6" t="s">
        <v>163</v>
      </c>
      <c r="E19" s="6" t="s">
        <v>198</v>
      </c>
      <c r="F19" s="6" t="s">
        <v>200</v>
      </c>
      <c r="G19" s="6" t="s">
        <v>198</v>
      </c>
      <c r="H19" s="6" t="str">
        <f t="shared" si="4"/>
        <v>D markaly komir klasty 50-300mm AO Shubarkol Komir FCA Turkistan obl T+3 ai/Уголь марки Д класса 50-300мм АО Шубарколь комир FCA на Туркестанскую обл. T+3 мес.</v>
      </c>
      <c r="I19" s="6">
        <f t="shared" si="5"/>
        <v>2701</v>
      </c>
      <c r="J19" s="6" t="s">
        <v>119</v>
      </c>
      <c r="K19" s="6">
        <v>1</v>
      </c>
      <c r="L19" s="15">
        <v>9486.44</v>
      </c>
      <c r="M19" s="15">
        <v>9486.44</v>
      </c>
      <c r="N19" s="15">
        <v>9486.44</v>
      </c>
      <c r="O19" s="15">
        <v>9486.44</v>
      </c>
      <c r="P19" s="15">
        <v>9486.44</v>
      </c>
      <c r="Q19" s="15">
        <v>3177957.4</v>
      </c>
      <c r="R19" s="14"/>
    </row>
    <row r="20" spans="2:18" s="7" customFormat="1" ht="47.25" x14ac:dyDescent="0.25">
      <c r="B20" s="6" t="s">
        <v>164</v>
      </c>
      <c r="C20" s="6" t="s">
        <v>185</v>
      </c>
      <c r="D20" s="6" t="s">
        <v>164</v>
      </c>
      <c r="E20" s="6" t="s">
        <v>198</v>
      </c>
      <c r="F20" s="6" t="s">
        <v>200</v>
      </c>
      <c r="G20" s="6" t="s">
        <v>198</v>
      </c>
      <c r="H20" s="6" t="str">
        <f t="shared" si="4"/>
        <v>D markaly komir klasty 50-300mm AO Shubarkol Komir FCA Almaty q. T+3 ai/Уголь марки Д класса 50-300мм АО Шубарколь комир FCA на г. Алматы T+3 мес.</v>
      </c>
      <c r="I20" s="6">
        <f t="shared" si="5"/>
        <v>2701</v>
      </c>
      <c r="J20" s="6" t="s">
        <v>120</v>
      </c>
      <c r="K20" s="6">
        <v>1</v>
      </c>
      <c r="L20" s="15">
        <v>9486.44</v>
      </c>
      <c r="M20" s="15">
        <v>9486.44</v>
      </c>
      <c r="N20" s="15">
        <v>9486.44</v>
      </c>
      <c r="O20" s="15">
        <v>9486.44</v>
      </c>
      <c r="P20" s="15">
        <v>9486.44</v>
      </c>
      <c r="Q20" s="15">
        <v>3177957.4</v>
      </c>
      <c r="R20" s="14"/>
    </row>
    <row r="21" spans="2:18" s="7" customFormat="1" ht="47.25" x14ac:dyDescent="0.25">
      <c r="B21" s="6" t="s">
        <v>165</v>
      </c>
      <c r="C21" s="6" t="s">
        <v>186</v>
      </c>
      <c r="D21" s="6" t="s">
        <v>196</v>
      </c>
      <c r="E21" s="6" t="s">
        <v>198</v>
      </c>
      <c r="F21" s="6" t="s">
        <v>200</v>
      </c>
      <c r="G21" s="6" t="s">
        <v>198</v>
      </c>
      <c r="H21" s="6" t="str">
        <f t="shared" si="4"/>
        <v>D markaly komir klasty 50-300mm AO Shubarkol Komir FCA Astana q. T+3 ai/Уголь марки Д класса 50-300мм АО Шубарколь комир FCA на г. Астана T+3 мес.</v>
      </c>
      <c r="I21" s="6">
        <f t="shared" si="5"/>
        <v>2701</v>
      </c>
      <c r="J21" s="6" t="s">
        <v>121</v>
      </c>
      <c r="K21" s="6">
        <v>1</v>
      </c>
      <c r="L21" s="15">
        <v>9486.44</v>
      </c>
      <c r="M21" s="15">
        <v>9486.44</v>
      </c>
      <c r="N21" s="15">
        <v>9486.44</v>
      </c>
      <c r="O21" s="15">
        <v>9486.44</v>
      </c>
      <c r="P21" s="15">
        <v>9486.44</v>
      </c>
      <c r="Q21" s="15">
        <v>3177957.4</v>
      </c>
      <c r="R21" s="14"/>
    </row>
    <row r="22" spans="2:18" s="7" customFormat="1" ht="47.25" x14ac:dyDescent="0.25">
      <c r="B22" s="6" t="s">
        <v>154</v>
      </c>
      <c r="C22" s="6" t="s">
        <v>175</v>
      </c>
      <c r="D22" s="6" t="s">
        <v>154</v>
      </c>
      <c r="E22" s="6" t="s">
        <v>198</v>
      </c>
      <c r="F22" s="6" t="s">
        <v>200</v>
      </c>
      <c r="G22" s="6" t="s">
        <v>198</v>
      </c>
      <c r="H22" s="6" t="str">
        <f t="shared" si="4"/>
        <v>D markaly komir klasty 50-300mm AO Shubarkol Komir FCA Shymkent q. T+3 ai/Уголь марки Д класса 50-300мм АО Шубарколь комир FCA в г. Шымкент T+3 мес.</v>
      </c>
      <c r="I22" s="6">
        <f t="shared" si="5"/>
        <v>2701</v>
      </c>
      <c r="J22" s="6" t="s">
        <v>122</v>
      </c>
      <c r="K22" s="6">
        <v>1</v>
      </c>
      <c r="L22" s="15">
        <v>9486.44</v>
      </c>
      <c r="M22" s="15">
        <v>9486.44</v>
      </c>
      <c r="N22" s="15">
        <v>9486.44</v>
      </c>
      <c r="O22" s="15">
        <v>9486.44</v>
      </c>
      <c r="P22" s="15">
        <v>9486.44</v>
      </c>
      <c r="Q22" s="15">
        <v>3177957.4</v>
      </c>
      <c r="R22" s="14"/>
    </row>
    <row r="23" spans="2:18" s="7" customFormat="1" ht="47.25" x14ac:dyDescent="0.25">
      <c r="B23" s="6" t="s">
        <v>166</v>
      </c>
      <c r="C23" s="6" t="s">
        <v>187</v>
      </c>
      <c r="D23" s="6" t="s">
        <v>196</v>
      </c>
      <c r="E23" s="6" t="s">
        <v>198</v>
      </c>
      <c r="F23" s="6" t="s">
        <v>200</v>
      </c>
      <c r="G23" s="6" t="s">
        <v>198</v>
      </c>
      <c r="H23" s="6" t="str">
        <f t="shared" si="4"/>
        <v>D markaly komir klasty 50-300mm AO Shubarkol Komir FCA Ulytau obl T+3 ai/Уголь марки Д класса 50-300мм АО Шубарколь комир FCA на Улытаускую обл. T+3 мес.</v>
      </c>
      <c r="I23" s="6">
        <f t="shared" si="5"/>
        <v>2701</v>
      </c>
      <c r="J23" s="6" t="s">
        <v>123</v>
      </c>
      <c r="K23" s="6">
        <v>1</v>
      </c>
      <c r="L23" s="15">
        <v>9392.52</v>
      </c>
      <c r="M23" s="15">
        <v>9392.52</v>
      </c>
      <c r="N23" s="15">
        <v>9392.52</v>
      </c>
      <c r="O23" s="15">
        <v>9392.52</v>
      </c>
      <c r="P23" s="15">
        <v>9392.52</v>
      </c>
      <c r="Q23" s="15">
        <v>3146494.2</v>
      </c>
      <c r="R23" s="14"/>
    </row>
    <row r="24" spans="2:18" s="7" customFormat="1" ht="31.5" x14ac:dyDescent="0.25">
      <c r="B24" s="6" t="s">
        <v>167</v>
      </c>
      <c r="C24" s="6" t="s">
        <v>188</v>
      </c>
      <c r="D24" s="6" t="s">
        <v>101</v>
      </c>
      <c r="E24" s="6" t="s">
        <v>96</v>
      </c>
      <c r="F24" s="6" t="s">
        <v>97</v>
      </c>
      <c r="G24" s="6" t="s">
        <v>83</v>
      </c>
      <c r="H24" s="6" t="str">
        <f t="shared" si="4"/>
        <v>aq qant, EXW jetkizy sharttary/сахар белый, условия поставки EXW</v>
      </c>
      <c r="I24" s="6">
        <f t="shared" si="5"/>
        <v>1701</v>
      </c>
      <c r="J24" s="6" t="s">
        <v>30</v>
      </c>
      <c r="K24" s="6">
        <v>6</v>
      </c>
      <c r="L24" s="15">
        <v>420000</v>
      </c>
      <c r="M24" s="15">
        <v>430000</v>
      </c>
      <c r="N24" s="15">
        <v>420000</v>
      </c>
      <c r="O24" s="15">
        <v>420000</v>
      </c>
      <c r="P24" s="15">
        <v>420000</v>
      </c>
      <c r="Q24" s="15">
        <v>856800000</v>
      </c>
      <c r="R24" s="14"/>
    </row>
    <row r="25" spans="2:18" s="7" customFormat="1" ht="63" x14ac:dyDescent="0.25">
      <c r="B25" s="6" t="s">
        <v>166</v>
      </c>
      <c r="C25" s="6" t="s">
        <v>187</v>
      </c>
      <c r="D25" s="6" t="s">
        <v>196</v>
      </c>
      <c r="E25" s="6" t="s">
        <v>198</v>
      </c>
      <c r="F25" s="6" t="s">
        <v>200</v>
      </c>
      <c r="G25" s="6" t="s">
        <v>198</v>
      </c>
      <c r="H25" s="6" t="str">
        <f t="shared" si="4"/>
        <v>Shubarkol Komir AQ FCA 50-300 MM klasty D markaly komir qyzyljarst stansiasy.Shubarkol Aqtobe oblysyna T + 3 ai/уголь марки Д класса 50-300 мм АО Шубарколь комир FCA ст.Кызылжарст.Шубарк</v>
      </c>
      <c r="I25" s="6">
        <f t="shared" si="5"/>
        <v>2701</v>
      </c>
      <c r="J25" s="6" t="s">
        <v>124</v>
      </c>
      <c r="K25" s="6">
        <v>1</v>
      </c>
      <c r="L25" s="15">
        <v>9392.52</v>
      </c>
      <c r="M25" s="15">
        <v>9392.52</v>
      </c>
      <c r="N25" s="15">
        <v>9392.52</v>
      </c>
      <c r="O25" s="15">
        <v>9392.52</v>
      </c>
      <c r="P25" s="15">
        <v>9392.52</v>
      </c>
      <c r="Q25" s="15">
        <v>3146494.2</v>
      </c>
      <c r="R25" s="14"/>
    </row>
    <row r="26" spans="2:18" s="7" customFormat="1" ht="31.5" x14ac:dyDescent="0.25">
      <c r="B26" s="6" t="s">
        <v>168</v>
      </c>
      <c r="C26" s="6" t="s">
        <v>189</v>
      </c>
      <c r="D26" s="6" t="s">
        <v>98</v>
      </c>
      <c r="E26" s="6" t="s">
        <v>96</v>
      </c>
      <c r="F26" s="6" t="s">
        <v>97</v>
      </c>
      <c r="G26" s="6" t="s">
        <v>83</v>
      </c>
      <c r="H26" s="6" t="str">
        <f t="shared" si="4"/>
        <v>aq qant, EXW jetkizy sharttary/сахар белый, условия поставки EXW</v>
      </c>
      <c r="I26" s="6">
        <f t="shared" si="5"/>
        <v>1701</v>
      </c>
      <c r="J26" s="6" t="s">
        <v>30</v>
      </c>
      <c r="K26" s="6">
        <v>1</v>
      </c>
      <c r="L26" s="15">
        <v>420000</v>
      </c>
      <c r="M26" s="15">
        <v>430000</v>
      </c>
      <c r="N26" s="15">
        <v>430000</v>
      </c>
      <c r="O26" s="15">
        <v>430000</v>
      </c>
      <c r="P26" s="15">
        <v>430000</v>
      </c>
      <c r="Q26" s="15">
        <v>29240000</v>
      </c>
      <c r="R26" s="14"/>
    </row>
    <row r="27" spans="2:18" s="7" customFormat="1" ht="47.25" x14ac:dyDescent="0.25">
      <c r="B27" s="6" t="s">
        <v>169</v>
      </c>
      <c r="C27" s="6" t="s">
        <v>190</v>
      </c>
      <c r="D27" s="6" t="s">
        <v>101</v>
      </c>
      <c r="E27" s="6" t="s">
        <v>102</v>
      </c>
      <c r="F27" s="6" t="s">
        <v>103</v>
      </c>
      <c r="G27" s="6" t="s">
        <v>102</v>
      </c>
      <c r="H27" s="6" t="str">
        <f t="shared" si="4"/>
        <v>3 klasty jumsaq bidai, gluten 29-30, EXW/пшеница мягкая 3 класса, клейковина 29-30, EXW</v>
      </c>
      <c r="I27" s="6" t="str">
        <f t="shared" si="5"/>
        <v>1001 19 000 0</v>
      </c>
      <c r="J27" s="6" t="s">
        <v>125</v>
      </c>
      <c r="K27" s="6">
        <v>1</v>
      </c>
      <c r="L27" s="15">
        <v>116000</v>
      </c>
      <c r="M27" s="15">
        <v>116000</v>
      </c>
      <c r="N27" s="15">
        <v>116000</v>
      </c>
      <c r="O27" s="15">
        <v>116000</v>
      </c>
      <c r="P27" s="15">
        <v>116000</v>
      </c>
      <c r="Q27" s="15">
        <v>101848000</v>
      </c>
      <c r="R27" s="14"/>
    </row>
    <row r="28" spans="2:18" s="7" customFormat="1" ht="47.25" x14ac:dyDescent="0.25">
      <c r="B28" s="6" t="s">
        <v>169</v>
      </c>
      <c r="C28" s="6" t="s">
        <v>190</v>
      </c>
      <c r="D28" s="6" t="s">
        <v>101</v>
      </c>
      <c r="E28" s="6" t="s">
        <v>102</v>
      </c>
      <c r="F28" s="6" t="s">
        <v>103</v>
      </c>
      <c r="G28" s="6" t="s">
        <v>102</v>
      </c>
      <c r="H28" s="6" t="str">
        <f t="shared" si="4"/>
        <v>3 klasty jumsaq bidai, gluten 29-30%, EXW/пшеница мягкая 3 класса, клейковина 29-30%, EXW</v>
      </c>
      <c r="I28" s="6" t="str">
        <f t="shared" si="5"/>
        <v>1001 19 000 0</v>
      </c>
      <c r="J28" s="6" t="s">
        <v>126</v>
      </c>
      <c r="K28" s="6">
        <v>1</v>
      </c>
      <c r="L28" s="15">
        <v>117000</v>
      </c>
      <c r="M28" s="15">
        <v>117000</v>
      </c>
      <c r="N28" s="15">
        <v>117000</v>
      </c>
      <c r="O28" s="15">
        <v>117000</v>
      </c>
      <c r="P28" s="15">
        <v>117000</v>
      </c>
      <c r="Q28" s="15">
        <v>36621000</v>
      </c>
      <c r="R28" s="14"/>
    </row>
    <row r="29" spans="2:18" ht="18.75" customHeight="1" x14ac:dyDescent="0.25">
      <c r="B29" s="1"/>
      <c r="C29" s="1"/>
      <c r="D29" s="1"/>
      <c r="E29" s="1"/>
      <c r="F29" s="1"/>
      <c r="G29" s="1"/>
      <c r="H29" s="17"/>
      <c r="I29" s="18"/>
      <c r="J29" s="18"/>
      <c r="K29" s="18"/>
      <c r="L29" s="18"/>
      <c r="M29" s="18"/>
      <c r="N29" s="18"/>
      <c r="O29" s="18"/>
      <c r="P29" s="19"/>
      <c r="Q29" s="2">
        <f>SUM(Q5:Q28)</f>
        <v>1104940933</v>
      </c>
    </row>
    <row r="30" spans="2:18" x14ac:dyDescent="0.25">
      <c r="Q30" s="4"/>
    </row>
    <row r="31" spans="2:18" x14ac:dyDescent="0.25">
      <c r="Q31" s="4"/>
    </row>
    <row r="34" spans="11:11" x14ac:dyDescent="0.25">
      <c r="K34" s="12"/>
    </row>
    <row r="58" spans="8:8" x14ac:dyDescent="0.25">
      <c r="H58" s="3" t="s">
        <v>17</v>
      </c>
    </row>
  </sheetData>
  <autoFilter ref="A4:Q28" xr:uid="{E8B2D6B2-001F-45E1-81ED-F66B5398CB4D}"/>
  <mergeCells count="2">
    <mergeCell ref="B3:Q3"/>
    <mergeCell ref="H29:P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69"/>
  <sheetViews>
    <sheetView topLeftCell="A16" workbookViewId="0">
      <selection activeCell="C51" sqref="C51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61</v>
      </c>
    </row>
    <row r="25" spans="2:4" x14ac:dyDescent="0.25">
      <c r="B25" s="5" t="s">
        <v>105</v>
      </c>
      <c r="C25" s="5" t="s">
        <v>127</v>
      </c>
      <c r="D25" s="13">
        <v>2701</v>
      </c>
    </row>
    <row r="26" spans="2:4" x14ac:dyDescent="0.25">
      <c r="B26" s="5" t="s">
        <v>106</v>
      </c>
      <c r="C26" s="5" t="s">
        <v>128</v>
      </c>
      <c r="D26" s="13">
        <v>2701</v>
      </c>
    </row>
    <row r="27" spans="2:4" x14ac:dyDescent="0.25">
      <c r="B27" s="5" t="s">
        <v>107</v>
      </c>
      <c r="C27" s="5" t="s">
        <v>129</v>
      </c>
      <c r="D27" s="13">
        <v>2701</v>
      </c>
    </row>
    <row r="28" spans="2:4" x14ac:dyDescent="0.25">
      <c r="B28" s="5" t="s">
        <v>108</v>
      </c>
      <c r="C28" s="5" t="s">
        <v>130</v>
      </c>
      <c r="D28" s="13">
        <v>2701</v>
      </c>
    </row>
    <row r="29" spans="2:4" x14ac:dyDescent="0.25">
      <c r="B29" s="5" t="s">
        <v>110</v>
      </c>
      <c r="C29" s="5" t="s">
        <v>131</v>
      </c>
      <c r="D29" s="13">
        <v>2701</v>
      </c>
    </row>
    <row r="30" spans="2:4" x14ac:dyDescent="0.25">
      <c r="B30" s="5" t="s">
        <v>121</v>
      </c>
      <c r="C30" s="5" t="s">
        <v>132</v>
      </c>
      <c r="D30" s="13">
        <v>2701</v>
      </c>
    </row>
    <row r="31" spans="2:4" x14ac:dyDescent="0.25">
      <c r="B31" s="5" t="s">
        <v>120</v>
      </c>
      <c r="C31" s="5" t="s">
        <v>133</v>
      </c>
      <c r="D31" s="13">
        <v>2701</v>
      </c>
    </row>
    <row r="32" spans="2:4" x14ac:dyDescent="0.25">
      <c r="B32" s="5" t="s">
        <v>109</v>
      </c>
      <c r="C32" s="5" t="s">
        <v>134</v>
      </c>
      <c r="D32" s="13">
        <v>2701</v>
      </c>
    </row>
    <row r="33" spans="2:4" x14ac:dyDescent="0.25">
      <c r="B33" s="5" t="s">
        <v>124</v>
      </c>
      <c r="C33" s="5" t="s">
        <v>135</v>
      </c>
      <c r="D33" s="13">
        <v>2701</v>
      </c>
    </row>
    <row r="34" spans="2:4" x14ac:dyDescent="0.25">
      <c r="B34" s="5" t="s">
        <v>111</v>
      </c>
      <c r="C34" s="5" t="s">
        <v>136</v>
      </c>
      <c r="D34" s="13">
        <v>2701</v>
      </c>
    </row>
    <row r="35" spans="2:4" x14ac:dyDescent="0.25">
      <c r="B35" s="5" t="s">
        <v>112</v>
      </c>
      <c r="C35" s="5" t="s">
        <v>137</v>
      </c>
      <c r="D35" s="13">
        <v>2701</v>
      </c>
    </row>
    <row r="36" spans="2:4" x14ac:dyDescent="0.25">
      <c r="B36" s="5" t="s">
        <v>114</v>
      </c>
      <c r="C36" s="5" t="s">
        <v>138</v>
      </c>
      <c r="D36" s="13">
        <v>2701</v>
      </c>
    </row>
    <row r="37" spans="2:4" x14ac:dyDescent="0.25">
      <c r="B37" s="5" t="s">
        <v>116</v>
      </c>
      <c r="C37" s="5" t="s">
        <v>139</v>
      </c>
      <c r="D37" s="13">
        <v>2701</v>
      </c>
    </row>
    <row r="38" spans="2:4" x14ac:dyDescent="0.25">
      <c r="B38" s="5" t="s">
        <v>115</v>
      </c>
      <c r="C38" s="5" t="s">
        <v>140</v>
      </c>
      <c r="D38" s="13">
        <v>2701</v>
      </c>
    </row>
    <row r="39" spans="2:4" x14ac:dyDescent="0.25">
      <c r="B39" s="5" t="s">
        <v>119</v>
      </c>
      <c r="C39" s="5" t="s">
        <v>141</v>
      </c>
      <c r="D39" s="13">
        <v>2701</v>
      </c>
    </row>
    <row r="40" spans="2:4" x14ac:dyDescent="0.25">
      <c r="B40" s="5" t="s">
        <v>117</v>
      </c>
      <c r="C40" s="5" t="s">
        <v>142</v>
      </c>
      <c r="D40" s="13">
        <v>2701</v>
      </c>
    </row>
    <row r="41" spans="2:4" x14ac:dyDescent="0.25">
      <c r="B41" s="5" t="s">
        <v>118</v>
      </c>
      <c r="C41" s="5" t="s">
        <v>143</v>
      </c>
      <c r="D41" s="13">
        <v>2701</v>
      </c>
    </row>
    <row r="42" spans="2:4" x14ac:dyDescent="0.25">
      <c r="B42" s="5" t="s">
        <v>122</v>
      </c>
      <c r="C42" s="5" t="s">
        <v>144</v>
      </c>
      <c r="D42" s="13">
        <v>2701</v>
      </c>
    </row>
    <row r="43" spans="2:4" x14ac:dyDescent="0.25">
      <c r="B43" s="5" t="s">
        <v>113</v>
      </c>
      <c r="C43" s="5" t="s">
        <v>145</v>
      </c>
      <c r="D43" s="13">
        <v>2701</v>
      </c>
    </row>
    <row r="44" spans="2:4" x14ac:dyDescent="0.25">
      <c r="B44" s="5" t="s">
        <v>123</v>
      </c>
      <c r="C44" s="5" t="s">
        <v>146</v>
      </c>
      <c r="D44" s="13">
        <v>2701</v>
      </c>
    </row>
    <row r="45" spans="2:4" x14ac:dyDescent="0.25">
      <c r="B45" s="5" t="s">
        <v>126</v>
      </c>
      <c r="C45" s="5" t="s">
        <v>147</v>
      </c>
      <c r="D45" s="13" t="s">
        <v>60</v>
      </c>
    </row>
    <row r="46" spans="2:4" x14ac:dyDescent="0.25">
      <c r="B46" s="5" t="s">
        <v>125</v>
      </c>
      <c r="C46" s="5" t="s">
        <v>148</v>
      </c>
      <c r="D46" s="13" t="s">
        <v>60</v>
      </c>
    </row>
    <row r="47" spans="2:4" x14ac:dyDescent="0.25">
      <c r="B47" s="5"/>
      <c r="C47" s="5"/>
      <c r="D47" s="13"/>
    </row>
    <row r="48" spans="2:4" x14ac:dyDescent="0.25">
      <c r="B48" s="5"/>
      <c r="C48" s="5"/>
      <c r="D48" s="13"/>
    </row>
    <row r="49" spans="2:4" x14ac:dyDescent="0.25">
      <c r="B49" s="5"/>
      <c r="C49" s="5"/>
      <c r="D49" s="13"/>
    </row>
    <row r="50" spans="2:4" x14ac:dyDescent="0.25">
      <c r="B50" s="5"/>
      <c r="C50" s="5"/>
      <c r="D50" s="13"/>
    </row>
    <row r="51" spans="2:4" x14ac:dyDescent="0.25">
      <c r="B51" s="5"/>
      <c r="C51" s="5"/>
      <c r="D51" s="13"/>
    </row>
    <row r="52" spans="2:4" x14ac:dyDescent="0.25">
      <c r="B52" s="5"/>
      <c r="C52" s="13"/>
      <c r="D52" s="13"/>
    </row>
    <row r="53" spans="2:4" x14ac:dyDescent="0.25">
      <c r="B53" s="5" t="s">
        <v>44</v>
      </c>
      <c r="C53" s="13" t="s">
        <v>53</v>
      </c>
      <c r="D53" s="13" t="s">
        <v>26</v>
      </c>
    </row>
    <row r="54" spans="2:4" x14ac:dyDescent="0.25">
      <c r="B54" s="5" t="s">
        <v>46</v>
      </c>
      <c r="C54" s="13" t="s">
        <v>54</v>
      </c>
      <c r="D54" s="13" t="s">
        <v>27</v>
      </c>
    </row>
    <row r="55" spans="2:4" x14ac:dyDescent="0.25">
      <c r="B55" s="5" t="s">
        <v>19</v>
      </c>
      <c r="C55" s="13" t="s">
        <v>23</v>
      </c>
      <c r="D55" s="13" t="s">
        <v>27</v>
      </c>
    </row>
    <row r="56" spans="2:4" x14ac:dyDescent="0.25">
      <c r="B56" s="5" t="s">
        <v>47</v>
      </c>
      <c r="C56" s="13" t="s">
        <v>55</v>
      </c>
      <c r="D56" s="13" t="s">
        <v>27</v>
      </c>
    </row>
    <row r="57" spans="2:4" ht="24" x14ac:dyDescent="0.25">
      <c r="B57" s="5" t="s">
        <v>48</v>
      </c>
      <c r="C57" s="13" t="s">
        <v>56</v>
      </c>
      <c r="D57" s="13" t="s">
        <v>63</v>
      </c>
    </row>
    <row r="58" spans="2:4" x14ac:dyDescent="0.25">
      <c r="B58" s="5" t="s">
        <v>49</v>
      </c>
      <c r="C58" s="13" t="s">
        <v>57</v>
      </c>
      <c r="D58" s="13" t="s">
        <v>64</v>
      </c>
    </row>
    <row r="59" spans="2:4" ht="24" x14ac:dyDescent="0.25">
      <c r="B59" s="5" t="s">
        <v>20</v>
      </c>
      <c r="C59" s="13" t="s">
        <v>24</v>
      </c>
      <c r="D59" s="13" t="s">
        <v>62</v>
      </c>
    </row>
    <row r="60" spans="2:4" x14ac:dyDescent="0.25">
      <c r="B60" s="5" t="s">
        <v>21</v>
      </c>
      <c r="C60" s="13" t="s">
        <v>25</v>
      </c>
      <c r="D60" s="13" t="s">
        <v>62</v>
      </c>
    </row>
    <row r="61" spans="2:4" ht="24" x14ac:dyDescent="0.25">
      <c r="B61" s="5" t="s">
        <v>51</v>
      </c>
      <c r="C61" s="13" t="s">
        <v>58</v>
      </c>
      <c r="D61" s="13" t="s">
        <v>62</v>
      </c>
    </row>
    <row r="62" spans="2:4" x14ac:dyDescent="0.25">
      <c r="B62" s="5" t="s">
        <v>50</v>
      </c>
      <c r="C62" s="13" t="s">
        <v>59</v>
      </c>
      <c r="D62" s="13" t="s">
        <v>64</v>
      </c>
    </row>
    <row r="63" spans="2:4" x14ac:dyDescent="0.25">
      <c r="B63" s="5" t="s">
        <v>21</v>
      </c>
      <c r="C63" s="13" t="s">
        <v>25</v>
      </c>
      <c r="D63" s="13" t="s">
        <v>62</v>
      </c>
    </row>
    <row r="64" spans="2:4" x14ac:dyDescent="0.25">
      <c r="B64" s="5" t="s">
        <v>30</v>
      </c>
      <c r="C64" s="13" t="s">
        <v>38</v>
      </c>
      <c r="D64" s="13">
        <v>1701</v>
      </c>
    </row>
    <row r="65" spans="2:4" x14ac:dyDescent="0.25">
      <c r="B65" s="5" t="s">
        <v>31</v>
      </c>
      <c r="C65" s="13" t="s">
        <v>39</v>
      </c>
      <c r="D65" s="13" t="s">
        <v>60</v>
      </c>
    </row>
    <row r="66" spans="2:4" x14ac:dyDescent="0.25">
      <c r="B66" s="5" t="s">
        <v>32</v>
      </c>
      <c r="C66" s="13" t="s">
        <v>40</v>
      </c>
      <c r="D66" s="13" t="s">
        <v>60</v>
      </c>
    </row>
    <row r="67" spans="2:4" x14ac:dyDescent="0.25">
      <c r="B67" s="5" t="s">
        <v>33</v>
      </c>
      <c r="C67" s="13" t="s">
        <v>41</v>
      </c>
      <c r="D67" s="13" t="s">
        <v>60</v>
      </c>
    </row>
    <row r="68" spans="2:4" x14ac:dyDescent="0.25">
      <c r="B68" s="5" t="s">
        <v>34</v>
      </c>
      <c r="C68" s="13" t="s">
        <v>42</v>
      </c>
      <c r="D68" s="13" t="s">
        <v>60</v>
      </c>
    </row>
    <row r="69" spans="2:4" x14ac:dyDescent="0.25">
      <c r="B69" s="5" t="s">
        <v>29</v>
      </c>
      <c r="C69" s="13" t="s">
        <v>43</v>
      </c>
      <c r="D69" s="13" t="s">
        <v>60</v>
      </c>
    </row>
  </sheetData>
  <autoFilter ref="B2:D69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22.06.2026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2026-06-22T13:09:32Z</dcterms:modified>
</cp:coreProperties>
</file>