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49221CEF-5ED7-483F-9341-EB76AD2368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0.03.2026" sheetId="9" r:id="rId1"/>
    <sheet name="Лист2" sheetId="16" state="hidden" r:id="rId2"/>
  </sheets>
  <definedNames>
    <definedName name="_xlnm._FilterDatabase" localSheetId="0" hidden="1">'30.03.2026'!$A$4:$Q$91</definedName>
    <definedName name="Товар">Лист2!$B$2:$C$36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5" i="9"/>
  <c r="Q92" i="9"/>
</calcChain>
</file>

<file path=xl/sharedStrings.xml><?xml version="1.0" encoding="utf-8"?>
<sst xmlns="http://schemas.openxmlformats.org/spreadsheetml/2006/main" count="725" uniqueCount="235">
  <si>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</si>
  <si>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</si>
  <si>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</si>
  <si>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</si>
  <si>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</si>
  <si>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</si>
  <si>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</si>
  <si>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</si>
  <si>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</si>
  <si>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</si>
  <si>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</si>
  <si>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</si>
  <si>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</si>
  <si>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</si>
  <si>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</si>
  <si>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</si>
  <si>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</si>
  <si>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</si>
  <si>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</si>
  <si>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ATC Brok ТОО</t>
  </si>
  <si>
    <t>Олжа брокер ТОО</t>
  </si>
  <si>
    <t>FB Capital ТОО</t>
  </si>
  <si>
    <t>ЮТС Капитал ТОО</t>
  </si>
  <si>
    <t>Корунд-777 ТОО</t>
  </si>
  <si>
    <t>Актор НС ТОО</t>
  </si>
  <si>
    <t>AMKO GROUP ТОО</t>
  </si>
  <si>
    <t>ТОО "Коксуский сахарный завод"</t>
  </si>
  <si>
    <t>150240026911</t>
  </si>
  <si>
    <t>AD114H3</t>
  </si>
  <si>
    <t>AD303K1</t>
  </si>
  <si>
    <t>AD305K1</t>
  </si>
  <si>
    <t>AD308K1</t>
  </si>
  <si>
    <t>AD319K1</t>
  </si>
  <si>
    <t>AD309K1</t>
  </si>
  <si>
    <t>AD311K1</t>
  </si>
  <si>
    <t>AD310K1</t>
  </si>
  <si>
    <t>AD314K1</t>
  </si>
  <si>
    <t>AD315K1</t>
  </si>
  <si>
    <t>AD313K1</t>
  </si>
  <si>
    <t>AD302K1</t>
  </si>
  <si>
    <t>AD301K1</t>
  </si>
  <si>
    <t>AD317K1</t>
  </si>
  <si>
    <t>D komir 10-80 mm Shubarkol Prem. AQ FCA Shubarkol stan. Pavlodar oblysyna T + 3 ai/уголь Д 10-80 мм АО Шубарколь Прем. FCA ст. Шубарколь на Павлодарскую обл T+3 мес.</t>
  </si>
  <si>
    <t>Shubarkol Komir AQ 0-300mm D klasty komir FCA st. Qyzyljarst.Shubarkol Astana q.T + 12/уголь марки Д класса 0-300 мм АО Шубарколь комир FCA ст.Кызылжарст.Шубарколь в г.Астана T+12</t>
  </si>
  <si>
    <t>Shubarkol Komir AQ 0-300mm D klasty komir FCA st. Qyzyljarst.Shubarkol Almaty q.T + 12/уголь марки Д класса 0-300 мм АО Шубарколь комир FCA ст.Кызылжарст.Шубарколь в г.Алматы T+12</t>
  </si>
  <si>
    <t>Shubarkol Komir AQ 0-300 mm D klasty komir FCA st. Qyzyljarst.Shubarkol Zhambyl obl. T + 12/уголь марки Д класса 0-300 мм АО Шубарколь комир FCA ст.Кызылжарст.Шубарколь в Жамбылскую обл.</t>
  </si>
  <si>
    <t>Shubarkol Komir AQ 0-300 mm D klasty komir FCA st. Qyzyljarst.Shubarkol Qaragandy obl. T + 12/уголь марки Д класса 0-300 мм АО Шубарколь комир FCA ст.Кызылжарст.Шубарколь в Карагандинску</t>
  </si>
  <si>
    <t>Shubarkol Komir AQ 0-300 mm D klasty komir FCA st. Qyzyljarst.Shubarkol Qostanay obl. T + 12/уголь марки Д класса 0-300 мм АО Шубарколь комир FCA ст.Кызылжарст.Шубарколь в Костанайскую о</t>
  </si>
  <si>
    <t>Shubarkol Komir AQ 0-300 mm D klasty komir FCA st. Qyzyljarst.Shubarkol Qyzylorda obl.T + 12/уголь марки Д класса 0-300 мм АО Шубарколь комир FCA ст.Кызылжарст.Шубарколь в Кызылординскую</t>
  </si>
  <si>
    <t>Shubarkol Komir AQ 0-300 mm D klasty komir FCA st. Qyzyljarst.Shubarkol Turkestan obl. T + 12/уголь марки Д класса 0-300 мм АО Шубарколь комир FCA ст.Кызылжарст.Шубарколь в Туркестанскую</t>
  </si>
  <si>
    <t>Shubarkol Komir AQ 0-300 mm D klasty komir FCA st. Qyzyljarst.Shubarkol Pavlodar obl. T + 12/уголь марки Д класса 0-300 мм АО Шубарколь комир FCA ст.Кызылжарст.Шубарколь в Павлодарскую о</t>
  </si>
  <si>
    <t>Shubarkol Komir AQ 0-300 mm D klasty komir FCA st. Qyzyljarst.Shubarkol SQO T + 12/уголь марки Д класса 0-300 мм АО Шубарколь комир FCA ст.Кызылжарст.Шубарколь в СКО T+12</t>
  </si>
  <si>
    <t>Shubarkol Komir AQ 0-300 mm D klasty komir FCA st. Qyzyljarst.Shubarkol Shymkent q. T + 12/уголь марки Д класса 0-300 мм АО Шубарколь комир FCA ст.Кызылжарст.Шубарколь в г. Шымкент T+12</t>
  </si>
  <si>
    <t>Shubarkol Komir AQ 0-300 mm D klasty komir FCA st. Qyzyljarst.Shubarkol Zhetysu obl. T + 12/уголь марки Д класса 0-300 мм АО Шубарколь комир FCA ст.Кызылжарст.Шубарколь в Жетысускую обл.</t>
  </si>
  <si>
    <t>Daman Group</t>
  </si>
  <si>
    <t>ТОО Контракт групп</t>
  </si>
  <si>
    <t>ТОО «TD stream»</t>
  </si>
  <si>
    <t>ТОО Бұланды- Көмір</t>
  </si>
  <si>
    <t>BEST Уголь</t>
  </si>
  <si>
    <t>ТОО KZ-Broker</t>
  </si>
  <si>
    <t>ТОО "KARA TASS"</t>
  </si>
  <si>
    <t>ТОО «КонтактУглеПром»</t>
  </si>
  <si>
    <t>ТОО Авангард Ко</t>
  </si>
  <si>
    <t>ТОО «KAZ уголь снаб»</t>
  </si>
  <si>
    <t>ИП ZZZ ACCOUNTING</t>
  </si>
  <si>
    <t>ТОО "АРС"</t>
  </si>
  <si>
    <t>ТОО TRADE EXPORT KZ</t>
  </si>
  <si>
    <t>ТОО АдалКомир</t>
  </si>
  <si>
    <t>ТОО KAZ STROY NEDRA</t>
  </si>
  <si>
    <t>ИП Крылов В.И.</t>
  </si>
  <si>
    <t>ТОО "Комир 18"</t>
  </si>
  <si>
    <t>ТОО Регион ТехТранс</t>
  </si>
  <si>
    <t>ТОО "BEST" (БЭСТ)</t>
  </si>
  <si>
    <t>ТОО "Экзинит"</t>
  </si>
  <si>
    <t>ТОО "Фаворит Комир"</t>
  </si>
  <si>
    <t>KomirTau KZ  ТОО</t>
  </si>
  <si>
    <t>ТОО ЮНА-LTD</t>
  </si>
  <si>
    <t>ТОО "Санас"</t>
  </si>
  <si>
    <t>ТОО КАЗГРАНИТБАДАМ</t>
  </si>
  <si>
    <t>ИП Кошжанов Т.Т.</t>
  </si>
  <si>
    <t>ЖелДорСервис 2030</t>
  </si>
  <si>
    <t>150740024557</t>
  </si>
  <si>
    <t>130540013223</t>
  </si>
  <si>
    <t>190140039352</t>
  </si>
  <si>
    <t>030740009777</t>
  </si>
  <si>
    <t>190240008663</t>
  </si>
  <si>
    <t>220640050578</t>
  </si>
  <si>
    <t>221140037278</t>
  </si>
  <si>
    <t>130240019013</t>
  </si>
  <si>
    <t>090740010953</t>
  </si>
  <si>
    <t>090940002837</t>
  </si>
  <si>
    <t>870702301272</t>
  </si>
  <si>
    <t>000140004302</t>
  </si>
  <si>
    <t>201040021333</t>
  </si>
  <si>
    <t>240840011374</t>
  </si>
  <si>
    <t>221040027316</t>
  </si>
  <si>
    <t>910925350739</t>
  </si>
  <si>
    <t>181140018777</t>
  </si>
  <si>
    <t>181140004449</t>
  </si>
  <si>
    <t>981040003297</t>
  </si>
  <si>
    <t>210540032217</t>
  </si>
  <si>
    <t>090240000875</t>
  </si>
  <si>
    <t>150340004825</t>
  </si>
  <si>
    <t>000640001485</t>
  </si>
  <si>
    <t>090240015942</t>
  </si>
  <si>
    <t>090840006608</t>
  </si>
  <si>
    <t>870511303290</t>
  </si>
  <si>
    <t>120440016877</t>
  </si>
  <si>
    <t>ТОО "TBA Group"</t>
  </si>
  <si>
    <t>ТОО "Адалант777"</t>
  </si>
  <si>
    <t>Альта и К ТОО</t>
  </si>
  <si>
    <t>Torino-06 ТОО</t>
  </si>
  <si>
    <t>Брокер Стандарт Плюс ТОО</t>
  </si>
  <si>
    <t>Евразийский торговый брокер ТОО</t>
  </si>
  <si>
    <t>АО Шубарколь Премиум</t>
  </si>
  <si>
    <t>АО "ШУБАРКОЛЬ КОМИР"</t>
  </si>
  <si>
    <t>130440022185</t>
  </si>
  <si>
    <t>020740000236</t>
  </si>
  <si>
    <t>САУДА-САТТЫҚ НӘТИЖЕЛЕРІ / ИТОГИ ТОРГОВ  
30.03.2026</t>
  </si>
  <si>
    <t>D3DE1EA</t>
  </si>
  <si>
    <t>D3DE1TO</t>
  </si>
  <si>
    <t>D6DE1EA</t>
  </si>
  <si>
    <t>D3DE1SP</t>
  </si>
  <si>
    <t>D6DE1SP</t>
  </si>
  <si>
    <t>AD110H3</t>
  </si>
  <si>
    <t>DTDFCEA</t>
  </si>
  <si>
    <t>DADFCTO</t>
  </si>
  <si>
    <t>DADFCSP</t>
  </si>
  <si>
    <t>DEDF4SP</t>
  </si>
  <si>
    <t>DEDF4EA</t>
  </si>
  <si>
    <t>AD503K3</t>
  </si>
  <si>
    <t>AD505K3</t>
  </si>
  <si>
    <t>AD519K3</t>
  </si>
  <si>
    <t>AD509K3</t>
  </si>
  <si>
    <t>AD515K3</t>
  </si>
  <si>
    <t>AD501K3</t>
  </si>
  <si>
    <t>AD517K3</t>
  </si>
  <si>
    <t>UWDEX02</t>
  </si>
  <si>
    <t>AD510K3</t>
  </si>
  <si>
    <t>D komir 10-80 mm Shubarkol Prem. AQ FCA Shubarkol stan. Qostanai oblysyna T + 3 ai/уголь Д 10-80 мм АО Шубарколь Прем. FCA ст. Шубарколь на Костанайскую обл T+3 мес.</t>
  </si>
  <si>
    <t>Shubarkol Komir AQ 0-300 mm D klasty komir FCA st. Qyzyljarst.Shubarkol Aqmola obl.T + 12/уголь марки Д класса 0-300 мм АО Шубарколь комир FCA ст.Кызылжарст в Акмолинскую обл.T+12</t>
  </si>
  <si>
    <t>Shubarkol Komir AQ 0-300 mm D klasty komir FCA st. Qyzyljarst.Shubarkol Almaty obl.T + 12/уголь марки Д класса 0-300 мм АО Шубарколь комир FCA ст.Кызылжарст в Алматинскую обл.T+12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</si>
  <si>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</si>
  <si>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</si>
  <si>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</si>
  <si>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</si>
  <si>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</si>
  <si>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</si>
  <si>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</si>
  <si>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</si>
  <si>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</si>
  <si>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</si>
  <si>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</si>
  <si>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</si>
  <si>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</si>
  <si>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</si>
  <si>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</si>
  <si>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AMOZ JSHS DT-E-K4 markaly dizel otyny, FCA jetkizy sharttary Tendik st./топливо дизельное марки ДТ-Е-К4 ТОО АНПЗ, условия поставки FCA ст. Тендык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</si>
  <si>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</si>
  <si>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TC-1 reaktivti qozgaltqyshtarynaarnalganotyn, AMOZ JSHS, FCA, tendik stansiasy, t / j jetkizy/Топливо для реактив двиг TC-1, ТОО АНПЗ, FCA, СТ. ТЕНДЫК, поставка ж/д</t>
  </si>
  <si>
    <t>aq qant,EXW Almaty q.(ramaydany.Rahat 224a, №7 qoima)/сахар белый,EXW г.Алматы (мкр.Рахат 224А,склад №7)</t>
  </si>
  <si>
    <t>2710 12 413 0</t>
  </si>
  <si>
    <t>2710 12 450 0</t>
  </si>
  <si>
    <t>2710 19 424 0</t>
  </si>
  <si>
    <t>2710 19 210 0</t>
  </si>
  <si>
    <t>ТОО "НПО "Юна"</t>
  </si>
  <si>
    <t>ТОО "Азия Нефтепродукт"</t>
  </si>
  <si>
    <t>АЗК АЛМАЗ ТОО</t>
  </si>
  <si>
    <t>ТОО "Ойл"</t>
  </si>
  <si>
    <t>ТОО "Тараз- Петрол- Сервис"</t>
  </si>
  <si>
    <t>ТОО «SP Group»</t>
  </si>
  <si>
    <t>ИП Надирбеков Б.К.</t>
  </si>
  <si>
    <t>ТОО INDUSTRIAL MARKET RESOURCE</t>
  </si>
  <si>
    <t>ТОО «Астана Мұнай»</t>
  </si>
  <si>
    <t>ТОО «Alma Petroleum»</t>
  </si>
  <si>
    <t>ТОО "Alem-Oil"</t>
  </si>
  <si>
    <t>АО "Эйр Астана</t>
  </si>
  <si>
    <t>ТОО «Траст Петролеум»</t>
  </si>
  <si>
    <t>ТОО "Limoil"</t>
  </si>
  <si>
    <t>ТОО "Ариант KZ"</t>
  </si>
  <si>
    <t>ИП SSGOLD</t>
  </si>
  <si>
    <t>ТОО Астана Инерт плюс</t>
  </si>
  <si>
    <t>ТОО Глори Трэйд</t>
  </si>
  <si>
    <t>ТОО «МУКОТ»</t>
  </si>
  <si>
    <t>ТОО "ALSANJAK"</t>
  </si>
  <si>
    <t>ТОО "ЖАН РЕАЛ"</t>
  </si>
  <si>
    <t>ИП Авалон</t>
  </si>
  <si>
    <t>ТОО QAZ Provision</t>
  </si>
  <si>
    <t>ИП « AlatauKomir»</t>
  </si>
  <si>
    <t>ТОО "ПСВ86"</t>
  </si>
  <si>
    <t>ТОО ТЭК Альянс-Жолы</t>
  </si>
  <si>
    <t>ИП "АЛЬЯНС ГРУПП"</t>
  </si>
  <si>
    <t>ТОО Алматы УглеСнаб</t>
  </si>
  <si>
    <t>ИП Дарбаев Кобентай Каиркенович</t>
  </si>
  <si>
    <t>ТОО Алтын Қазан ШҚ</t>
  </si>
  <si>
    <t>031240003940</t>
  </si>
  <si>
    <t>150340023316</t>
  </si>
  <si>
    <t>011240001881</t>
  </si>
  <si>
    <t>960640000029</t>
  </si>
  <si>
    <t>011040010040</t>
  </si>
  <si>
    <t>030440006038</t>
  </si>
  <si>
    <t>630911301626</t>
  </si>
  <si>
    <t>160440030621</t>
  </si>
  <si>
    <t>060140018086</t>
  </si>
  <si>
    <t>160940029517</t>
  </si>
  <si>
    <t>010940006647</t>
  </si>
  <si>
    <t>010940000162</t>
  </si>
  <si>
    <t>180840020098</t>
  </si>
  <si>
    <t>230240013164</t>
  </si>
  <si>
    <t>170140014105</t>
  </si>
  <si>
    <t>010409600044</t>
  </si>
  <si>
    <t>080840003631</t>
  </si>
  <si>
    <t>181040023720</t>
  </si>
  <si>
    <t>120140018377</t>
  </si>
  <si>
    <t>141140001130</t>
  </si>
  <si>
    <t>160840020689</t>
  </si>
  <si>
    <t>950209000163</t>
  </si>
  <si>
    <t>210540011908</t>
  </si>
  <si>
    <t>870829301888</t>
  </si>
  <si>
    <t>180940015848</t>
  </si>
  <si>
    <t>981240001852</t>
  </si>
  <si>
    <t>860304001575</t>
  </si>
  <si>
    <t>131140010435</t>
  </si>
  <si>
    <t>610509301220</t>
  </si>
  <si>
    <t>161140028136</t>
  </si>
  <si>
    <t>Ак Алтын Ко ТОО</t>
  </si>
  <si>
    <t>ТОО "Trade Operation"</t>
  </si>
  <si>
    <t>ТОО "Каспий нефть трейдинг"</t>
  </si>
  <si>
    <t>KC Energy Group ТОО</t>
  </si>
  <si>
    <t>ТОО IC Products</t>
  </si>
  <si>
    <t>Хеликон Трейдин ТОО</t>
  </si>
  <si>
    <t>190640003062</t>
  </si>
  <si>
    <t>231240026921</t>
  </si>
  <si>
    <t>250840004567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</si>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</sst>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97"/>
  <sheetViews>
    <sheetView tabSelected="1" zoomScale="55" zoomScaleNormal="55" workbookViewId="0">
      <selection activeCell="B5" sqref="B5:B9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7" t="s">
        <v>118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11" customFormat="1" ht="47.25" x14ac:dyDescent="0.25">
      <c r="B5" s="12" t="s">
        <v>165</v>
      </c>
      <c r="C5" s="13" t="s">
        <v>195</v>
      </c>
      <c r="D5" s="13" t="s">
        <v>225</v>
      </c>
      <c r="E5" s="13" t="s">
        <v>227</v>
      </c>
      <c r="F5" s="13" t="s">
        <v>231</v>
      </c>
      <c r="G5" s="13" t="s">
        <v>21</v>
      </c>
      <c r="H5" s="13" t="str">
        <f>VLOOKUP(J5,Товар, 2,FALSE)</f>
        <v>AI-92 benzini tay AMoZ,FCA st.Tendik,tek temirjol koligimen jetkizy/Бензин АИ-92 ТОО АНПЗ,FCA ст.Тендык,поставка только ж/д транспортом</v>
      </c>
      <c r="I5" s="13" t="s">
        <v>161</v>
      </c>
      <c r="J5" s="18" t="s">
        <v>119</v>
      </c>
      <c r="K5" s="13">
        <v>1</v>
      </c>
      <c r="L5" s="19">
        <v>213441.52</v>
      </c>
      <c r="M5" s="19">
        <v>213441.52</v>
      </c>
      <c r="N5" s="19">
        <v>213441.52</v>
      </c>
      <c r="O5" s="19">
        <v>213441.52</v>
      </c>
      <c r="P5" s="19">
        <v>213441.52</v>
      </c>
      <c r="Q5" s="8">
        <v>55494795.200000003</v>
      </c>
    </row>
    <row r="6" spans="2:17" s="11" customFormat="1" ht="47.25" x14ac:dyDescent="0.25">
      <c r="B6" s="12" t="s">
        <v>165</v>
      </c>
      <c r="C6" s="13" t="s">
        <v>195</v>
      </c>
      <c r="D6" s="13" t="s">
        <v>19</v>
      </c>
      <c r="E6" s="13" t="s">
        <v>227</v>
      </c>
      <c r="F6" s="13" t="s">
        <v>231</v>
      </c>
      <c r="G6" s="13" t="s">
        <v>21</v>
      </c>
      <c r="H6" s="13" t="str">
        <f>VLOOKUP(J6,Товар, 2,FALSE)</f>
        <v>AI-92 benzini tay AMoZ,FCA st.Tendik,tek temirjol koligimen jetkizy/Бензин АИ-92 ТОО АНПЗ,FCA ст.Тендык,поставка только ж/д транспортом</v>
      </c>
      <c r="I6" s="13" t="s">
        <v>161</v>
      </c>
      <c r="J6" s="18" t="s">
        <v>119</v>
      </c>
      <c r="K6" s="13">
        <v>2</v>
      </c>
      <c r="L6" s="19">
        <v>213441.52</v>
      </c>
      <c r="M6" s="19">
        <v>213441.52</v>
      </c>
      <c r="N6" s="19">
        <v>213441.52</v>
      </c>
      <c r="O6" s="19">
        <v>213441.52</v>
      </c>
      <c r="P6" s="19">
        <v>213441.52</v>
      </c>
      <c r="Q6" s="8">
        <v>69368494</v>
      </c>
    </row>
    <row r="7" spans="2:17" s="11" customFormat="1" ht="47.25" x14ac:dyDescent="0.25">
      <c r="B7" s="12" t="s">
        <v>166</v>
      </c>
      <c r="C7" s="13" t="s">
        <v>196</v>
      </c>
      <c r="D7" s="13" t="s">
        <v>20</v>
      </c>
      <c r="E7" s="13" t="s">
        <v>228</v>
      </c>
      <c r="F7" s="13" t="s">
        <v>232</v>
      </c>
      <c r="G7" s="13" t="s">
        <v>228</v>
      </c>
      <c r="H7" s="13" t="str">
        <f>VLOOKUP(J7,Товар, 2,FALSE)</f>
        <v>BENZIN AI-92 too PKOP, FCA St. Tekesu, set tolko z / D Transport/Бензин АИ-92 ТОО ПКОП, FCA ст. Текесу, поставка только ж/д транспортом</v>
      </c>
      <c r="I7" s="13" t="s">
        <v>161</v>
      </c>
      <c r="J7" s="18" t="s">
        <v>120</v>
      </c>
      <c r="K7" s="13">
        <v>1</v>
      </c>
      <c r="L7" s="19">
        <v>251634.09</v>
      </c>
      <c r="M7" s="19">
        <v>249142.68</v>
      </c>
      <c r="N7" s="19">
        <v>251634.09</v>
      </c>
      <c r="O7" s="19">
        <v>251634.09</v>
      </c>
      <c r="P7" s="19">
        <v>251634.09</v>
      </c>
      <c r="Q7" s="8">
        <v>65424863.399999999</v>
      </c>
    </row>
    <row r="8" spans="2:17" s="11" customFormat="1" ht="47.25" x14ac:dyDescent="0.25">
      <c r="B8" s="12" t="s">
        <v>167</v>
      </c>
      <c r="C8" s="13" t="s">
        <v>197</v>
      </c>
      <c r="D8" s="13" t="s">
        <v>167</v>
      </c>
      <c r="E8" s="13" t="s">
        <v>228</v>
      </c>
      <c r="F8" s="13" t="s">
        <v>232</v>
      </c>
      <c r="G8" s="13" t="s">
        <v>228</v>
      </c>
      <c r="H8" s="13" t="str">
        <f>VLOOKUP(J8,Товар, 2,FALSE)</f>
        <v>BENZIN AI-92 too PKOP, FCA St. Tekesu, set tolko z / D Transport/Бензин АИ-92 ТОО ПКОП, FCA ст. Текесу, поставка только ж/д транспортом</v>
      </c>
      <c r="I8" s="13" t="s">
        <v>161</v>
      </c>
      <c r="J8" s="18" t="s">
        <v>120</v>
      </c>
      <c r="K8" s="13">
        <v>4</v>
      </c>
      <c r="L8" s="19">
        <v>251634.09</v>
      </c>
      <c r="M8" s="19">
        <v>249142.68</v>
      </c>
      <c r="N8" s="19">
        <v>251634.09</v>
      </c>
      <c r="O8" s="19">
        <v>251634.09</v>
      </c>
      <c r="P8" s="19">
        <v>251634.09</v>
      </c>
      <c r="Q8" s="8">
        <v>195008863.40000001</v>
      </c>
    </row>
    <row r="9" spans="2:17" s="11" customFormat="1" ht="47.25" x14ac:dyDescent="0.25">
      <c r="B9" s="12" t="s">
        <v>165</v>
      </c>
      <c r="C9" s="13" t="s">
        <v>195</v>
      </c>
      <c r="D9" s="13" t="s">
        <v>19</v>
      </c>
      <c r="E9" s="13" t="s">
        <v>229</v>
      </c>
      <c r="F9" s="13" t="s">
        <v>233</v>
      </c>
      <c r="G9" s="13" t="s">
        <v>21</v>
      </c>
      <c r="H9" s="13" t="str">
        <f>VLOOKUP(J9,Товар, 2,FALSE)</f>
        <v>AI-92 benzini tay AMoZ,FCA st.Tendik,tek temirjol koligimen jetkizy/Бензин АИ-92 ТОО АНПЗ,FCA ст.Тендык,поставка только ж/д транспортом</v>
      </c>
      <c r="I9" s="13" t="s">
        <v>161</v>
      </c>
      <c r="J9" s="18" t="s">
        <v>119</v>
      </c>
      <c r="K9" s="13">
        <v>1</v>
      </c>
      <c r="L9" s="19">
        <v>213441.52</v>
      </c>
      <c r="M9" s="19">
        <v>213441.52</v>
      </c>
      <c r="N9" s="19">
        <v>213441.52</v>
      </c>
      <c r="O9" s="19">
        <v>213441.52</v>
      </c>
      <c r="P9" s="19">
        <v>213441.52</v>
      </c>
      <c r="Q9" s="8">
        <v>13873698.800000001</v>
      </c>
    </row>
    <row r="10" spans="2:17" s="11" customFormat="1" ht="47.25" x14ac:dyDescent="0.25">
      <c r="B10" s="12" t="s">
        <v>168</v>
      </c>
      <c r="C10" s="13" t="s">
        <v>198</v>
      </c>
      <c r="D10" s="13" t="s">
        <v>109</v>
      </c>
      <c r="E10" s="13" t="s">
        <v>229</v>
      </c>
      <c r="F10" s="13" t="s">
        <v>233</v>
      </c>
      <c r="G10" s="13" t="s">
        <v>21</v>
      </c>
      <c r="H10" s="13" t="str">
        <f>VLOOKUP(J10,Товар, 2,FALSE)</f>
        <v>AI-92 benzini tay AMoZ,FCA st.Tendik,tek temirjol koligimen jetkizy/Бензин АИ-92 ТОО АНПЗ,FCA ст.Тендык,поставка только ж/д транспортом</v>
      </c>
      <c r="I10" s="13" t="s">
        <v>161</v>
      </c>
      <c r="J10" s="18" t="s">
        <v>119</v>
      </c>
      <c r="K10" s="13">
        <v>1</v>
      </c>
      <c r="L10" s="19">
        <v>213441.52</v>
      </c>
      <c r="M10" s="19">
        <v>213441.52</v>
      </c>
      <c r="N10" s="19">
        <v>213441.52</v>
      </c>
      <c r="O10" s="19">
        <v>213441.52</v>
      </c>
      <c r="P10" s="19">
        <v>213441.52</v>
      </c>
      <c r="Q10" s="8">
        <v>41621096.399999999</v>
      </c>
    </row>
    <row r="11" spans="2:17" s="11" customFormat="1" ht="47.25" x14ac:dyDescent="0.25">
      <c r="B11" s="12" t="s">
        <v>169</v>
      </c>
      <c r="C11" s="13" t="s">
        <v>199</v>
      </c>
      <c r="D11" s="13" t="s">
        <v>20</v>
      </c>
      <c r="E11" s="13" t="s">
        <v>228</v>
      </c>
      <c r="F11" s="13" t="s">
        <v>232</v>
      </c>
      <c r="G11" s="13" t="s">
        <v>228</v>
      </c>
      <c r="H11" s="13" t="str">
        <f>VLOOKUP(J11,Товар, 2,FALSE)</f>
        <v>BENZIN AI-92 too PKOP, FCA St. Tekesu, set tolko z / D Transport/Бензин АИ-92 ТОО ПКОП, FCA ст. Текесу, поставка только ж/д транспортом</v>
      </c>
      <c r="I11" s="13" t="s">
        <v>161</v>
      </c>
      <c r="J11" s="18" t="s">
        <v>120</v>
      </c>
      <c r="K11" s="13">
        <v>1</v>
      </c>
      <c r="L11" s="19">
        <v>251634.09</v>
      </c>
      <c r="M11" s="19">
        <v>249142.68</v>
      </c>
      <c r="N11" s="19">
        <v>251634.09</v>
      </c>
      <c r="O11" s="19">
        <v>251634.09</v>
      </c>
      <c r="P11" s="19">
        <v>251634.09</v>
      </c>
      <c r="Q11" s="8">
        <v>65424863.399999999</v>
      </c>
    </row>
    <row r="12" spans="2:17" s="11" customFormat="1" ht="47.25" x14ac:dyDescent="0.25">
      <c r="B12" s="12" t="s">
        <v>168</v>
      </c>
      <c r="C12" s="13" t="s">
        <v>198</v>
      </c>
      <c r="D12" s="13" t="s">
        <v>109</v>
      </c>
      <c r="E12" s="13" t="s">
        <v>228</v>
      </c>
      <c r="F12" s="13" t="s">
        <v>232</v>
      </c>
      <c r="G12" s="13" t="s">
        <v>228</v>
      </c>
      <c r="H12" s="13" t="str">
        <f>VLOOKUP(J12,Товар, 2,FALSE)</f>
        <v>AI-92 benzini tay AMoZ,FCA st.Tendik,tek temirjol koligimen jetkizy/Бензин АИ-92 ТОО АНПЗ,FCA ст.Тендык,поставка только ж/д транспортом</v>
      </c>
      <c r="I12" s="13" t="s">
        <v>161</v>
      </c>
      <c r="J12" s="18" t="s">
        <v>119</v>
      </c>
      <c r="K12" s="13">
        <v>1</v>
      </c>
      <c r="L12" s="19">
        <v>213441.52</v>
      </c>
      <c r="M12" s="19">
        <v>213441.52</v>
      </c>
      <c r="N12" s="19">
        <v>213441.52</v>
      </c>
      <c r="O12" s="19">
        <v>213441.52</v>
      </c>
      <c r="P12" s="19">
        <v>213441.52</v>
      </c>
      <c r="Q12" s="8">
        <v>41621096.399999999</v>
      </c>
    </row>
    <row r="13" spans="2:17" s="11" customFormat="1" ht="47.25" x14ac:dyDescent="0.25">
      <c r="B13" s="12" t="s">
        <v>165</v>
      </c>
      <c r="C13" s="13" t="s">
        <v>195</v>
      </c>
      <c r="D13" s="13" t="s">
        <v>225</v>
      </c>
      <c r="E13" s="13" t="s">
        <v>227</v>
      </c>
      <c r="F13" s="13" t="s">
        <v>231</v>
      </c>
      <c r="G13" s="13" t="s">
        <v>21</v>
      </c>
      <c r="H13" s="13" t="str">
        <f>VLOOKUP(J13,Товар, 2,FALSE)</f>
        <v>AI-95 benzini tay AMoZ,FCA st.Tendik,tek temirjol koligimen jetkizy/Бензин АИ-95 ТОО АНПЗ,FCA ст.Тендык,поставка только ж/д транспортом</v>
      </c>
      <c r="I13" s="13" t="s">
        <v>162</v>
      </c>
      <c r="J13" s="18" t="s">
        <v>121</v>
      </c>
      <c r="K13" s="13">
        <v>1</v>
      </c>
      <c r="L13" s="19">
        <v>289624.01</v>
      </c>
      <c r="M13" s="19">
        <v>289624.01</v>
      </c>
      <c r="N13" s="19">
        <v>289624.01</v>
      </c>
      <c r="O13" s="19">
        <v>289624.01</v>
      </c>
      <c r="P13" s="19">
        <v>289624.01</v>
      </c>
      <c r="Q13" s="8">
        <v>37651121.299999997</v>
      </c>
    </row>
    <row r="14" spans="2:17" s="11" customFormat="1" ht="47.25" x14ac:dyDescent="0.25">
      <c r="B14" s="12" t="s">
        <v>165</v>
      </c>
      <c r="C14" s="13" t="s">
        <v>195</v>
      </c>
      <c r="D14" s="13" t="s">
        <v>19</v>
      </c>
      <c r="E14" s="13" t="s">
        <v>229</v>
      </c>
      <c r="F14" s="13" t="s">
        <v>233</v>
      </c>
      <c r="G14" s="13" t="s">
        <v>21</v>
      </c>
      <c r="H14" s="13" t="str">
        <f>VLOOKUP(J14,Товар, 2,FALSE)</f>
        <v>AI-95 benzini tay AMoZ,FCA st.Tendik,tek temirjol koligimen jetkizy/Бензин АИ-95 ТОО АНПЗ,FCA ст.Тендык,поставка только ж/д транспортом</v>
      </c>
      <c r="I14" s="13" t="s">
        <v>162</v>
      </c>
      <c r="J14" s="18" t="s">
        <v>121</v>
      </c>
      <c r="K14" s="13">
        <v>1</v>
      </c>
      <c r="L14" s="19">
        <v>289624.01</v>
      </c>
      <c r="M14" s="19">
        <v>289624.01</v>
      </c>
      <c r="N14" s="19">
        <v>289624.01</v>
      </c>
      <c r="O14" s="19">
        <v>289624.01</v>
      </c>
      <c r="P14" s="19">
        <v>289624.01</v>
      </c>
      <c r="Q14" s="8">
        <v>18825560.649999999</v>
      </c>
    </row>
    <row r="15" spans="2:17" s="11" customFormat="1" ht="47.25" x14ac:dyDescent="0.25">
      <c r="B15" s="12" t="s">
        <v>165</v>
      </c>
      <c r="C15" s="13" t="s">
        <v>195</v>
      </c>
      <c r="D15" s="13" t="s">
        <v>19</v>
      </c>
      <c r="E15" s="13" t="s">
        <v>228</v>
      </c>
      <c r="F15" s="13" t="s">
        <v>232</v>
      </c>
      <c r="G15" s="13" t="s">
        <v>228</v>
      </c>
      <c r="H15" s="13" t="str">
        <f>VLOOKUP(J15,Товар, 2,FALSE)</f>
        <v>AI-95 benzini tay AMoZ,FCA st.Tendik,tek temirjol koligimen jetkizy/Бензин АИ-95 ТОО АНПЗ,FCA ст.Тендык,поставка только ж/д транспортом</v>
      </c>
      <c r="I15" s="13" t="s">
        <v>162</v>
      </c>
      <c r="J15" s="18" t="s">
        <v>121</v>
      </c>
      <c r="K15" s="13">
        <v>1</v>
      </c>
      <c r="L15" s="19">
        <v>289624.01</v>
      </c>
      <c r="M15" s="19">
        <v>289624.01</v>
      </c>
      <c r="N15" s="19">
        <v>289624.01</v>
      </c>
      <c r="O15" s="19">
        <v>289624.01</v>
      </c>
      <c r="P15" s="19">
        <v>289624.01</v>
      </c>
      <c r="Q15" s="8">
        <v>18825560.649999999</v>
      </c>
    </row>
    <row r="16" spans="2:17" s="11" customFormat="1" ht="47.25" x14ac:dyDescent="0.25">
      <c r="B16" s="12" t="s">
        <v>170</v>
      </c>
      <c r="C16" s="13" t="s">
        <v>200</v>
      </c>
      <c r="D16" s="13" t="s">
        <v>19</v>
      </c>
      <c r="E16" s="13" t="s">
        <v>228</v>
      </c>
      <c r="F16" s="13" t="s">
        <v>232</v>
      </c>
      <c r="G16" s="13" t="s">
        <v>228</v>
      </c>
      <c r="H16" s="13" t="str">
        <f>VLOOKUP(J16,Товар, 2,FALSE)</f>
        <v>AI-92 benzini tay AMoZ,FCA st.Tendik,tek temirjol koligimen jetkizy/Бензин АИ-92 ТОО АНПЗ,FCA ст.Тендык,поставка только ж/д транспортом</v>
      </c>
      <c r="I16" s="13" t="s">
        <v>161</v>
      </c>
      <c r="J16" s="18" t="s">
        <v>119</v>
      </c>
      <c r="K16" s="13">
        <v>2</v>
      </c>
      <c r="L16" s="19">
        <v>213441.52</v>
      </c>
      <c r="M16" s="19">
        <v>213441.52</v>
      </c>
      <c r="N16" s="19">
        <v>213441.52</v>
      </c>
      <c r="O16" s="19">
        <v>213441.52</v>
      </c>
      <c r="P16" s="19">
        <v>213441.52</v>
      </c>
      <c r="Q16" s="8">
        <v>69368494</v>
      </c>
    </row>
    <row r="17" spans="2:17" s="11" customFormat="1" ht="47.25" x14ac:dyDescent="0.25">
      <c r="B17" s="12" t="s">
        <v>171</v>
      </c>
      <c r="C17" s="13" t="s">
        <v>201</v>
      </c>
      <c r="D17" s="13" t="s">
        <v>112</v>
      </c>
      <c r="E17" s="13" t="s">
        <v>228</v>
      </c>
      <c r="F17" s="13" t="s">
        <v>232</v>
      </c>
      <c r="G17" s="13" t="s">
        <v>228</v>
      </c>
      <c r="H17" s="13" t="str">
        <f>VLOOKUP(J17,Товар, 2,FALSE)</f>
        <v>BENZIN AI-92 too PKOP, FCA St. Tekesu, set tolko z / D Transport/Бензин АИ-92 ТОО ПКОП, FCA ст. Текесу, поставка только ж/д транспортом</v>
      </c>
      <c r="I17" s="13" t="s">
        <v>161</v>
      </c>
      <c r="J17" s="18" t="s">
        <v>120</v>
      </c>
      <c r="K17" s="13">
        <v>2</v>
      </c>
      <c r="L17" s="19">
        <v>251634.09</v>
      </c>
      <c r="M17" s="19">
        <v>249142.68</v>
      </c>
      <c r="N17" s="19">
        <v>249150</v>
      </c>
      <c r="O17" s="19">
        <v>249150</v>
      </c>
      <c r="P17" s="19">
        <v>249150</v>
      </c>
      <c r="Q17" s="8">
        <v>161947500</v>
      </c>
    </row>
    <row r="18" spans="2:17" s="11" customFormat="1" ht="47.25" x14ac:dyDescent="0.25">
      <c r="B18" s="12" t="s">
        <v>172</v>
      </c>
      <c r="C18" s="13" t="s">
        <v>202</v>
      </c>
      <c r="D18" s="13" t="s">
        <v>226</v>
      </c>
      <c r="E18" s="13" t="s">
        <v>228</v>
      </c>
      <c r="F18" s="13" t="s">
        <v>232</v>
      </c>
      <c r="G18" s="13" t="s">
        <v>228</v>
      </c>
      <c r="H18" s="13" t="str">
        <f>VLOOKUP(J18,Товар, 2,FALSE)</f>
        <v>Benzin AI-92 JSHS PMHZ,FCA st.Pavlodar-port,jetkizy tek t/j/ kolikpen/Бензин АИ-92 ТОО ПНХЗ, FCA ст. Павлодар-порт, поставка только ж/д/ транспортом</v>
      </c>
      <c r="I18" s="13" t="s">
        <v>161</v>
      </c>
      <c r="J18" s="18" t="s">
        <v>122</v>
      </c>
      <c r="K18" s="13">
        <v>1</v>
      </c>
      <c r="L18" s="19">
        <v>240000</v>
      </c>
      <c r="M18" s="19">
        <v>239612.92</v>
      </c>
      <c r="N18" s="19">
        <v>240000</v>
      </c>
      <c r="O18" s="19">
        <v>240000</v>
      </c>
      <c r="P18" s="19">
        <v>240000</v>
      </c>
      <c r="Q18" s="8">
        <v>31200000</v>
      </c>
    </row>
    <row r="19" spans="2:17" s="11" customFormat="1" ht="47.25" x14ac:dyDescent="0.25">
      <c r="B19" s="12" t="s">
        <v>173</v>
      </c>
      <c r="C19" s="13" t="s">
        <v>203</v>
      </c>
      <c r="D19" s="13" t="s">
        <v>173</v>
      </c>
      <c r="E19" s="13" t="s">
        <v>228</v>
      </c>
      <c r="F19" s="13" t="s">
        <v>232</v>
      </c>
      <c r="G19" s="13" t="s">
        <v>228</v>
      </c>
      <c r="H19" s="13" t="str">
        <f>VLOOKUP(J19,Товар, 2,FALSE)</f>
        <v>BENZIN AI-92 too PKOP, FCA St. Tekesu, set tolko z / D Transport/Бензин АИ-92 ТОО ПКОП, FCA ст. Текесу, поставка только ж/д транспортом</v>
      </c>
      <c r="I19" s="13" t="s">
        <v>161</v>
      </c>
      <c r="J19" s="18" t="s">
        <v>120</v>
      </c>
      <c r="K19" s="13">
        <v>2</v>
      </c>
      <c r="L19" s="19">
        <v>251634.09</v>
      </c>
      <c r="M19" s="19">
        <v>249142.68</v>
      </c>
      <c r="N19" s="19">
        <v>249150</v>
      </c>
      <c r="O19" s="19">
        <v>249150</v>
      </c>
      <c r="P19" s="19">
        <v>249150</v>
      </c>
      <c r="Q19" s="8">
        <v>129558000</v>
      </c>
    </row>
    <row r="20" spans="2:17" s="11" customFormat="1" ht="47.25" x14ac:dyDescent="0.25">
      <c r="B20" s="12" t="s">
        <v>174</v>
      </c>
      <c r="C20" s="13" t="s">
        <v>204</v>
      </c>
      <c r="D20" s="13" t="s">
        <v>22</v>
      </c>
      <c r="E20" s="13" t="s">
        <v>228</v>
      </c>
      <c r="F20" s="13" t="s">
        <v>232</v>
      </c>
      <c r="G20" s="13" t="s">
        <v>228</v>
      </c>
      <c r="H20" s="13" t="str">
        <f>VLOOKUP(J20,Товар, 2,FALSE)</f>
        <v>BENZIN AI-92 too PKOP, FCA St. Tekesu, set tolko z / D Transport/Бензин АИ-92 ТОО ПКОП, FCA ст. Текесу, поставка только ж/д транспортом</v>
      </c>
      <c r="I20" s="13" t="s">
        <v>161</v>
      </c>
      <c r="J20" s="18" t="s">
        <v>120</v>
      </c>
      <c r="K20" s="13">
        <v>2</v>
      </c>
      <c r="L20" s="19">
        <v>251634.09</v>
      </c>
      <c r="M20" s="19">
        <v>249142.68</v>
      </c>
      <c r="N20" s="19">
        <v>249142.68</v>
      </c>
      <c r="O20" s="19">
        <v>249142.68</v>
      </c>
      <c r="P20" s="19">
        <v>249142.68</v>
      </c>
      <c r="Q20" s="8">
        <v>194331290.40000001</v>
      </c>
    </row>
    <row r="21" spans="2:17" s="11" customFormat="1" ht="47.25" x14ac:dyDescent="0.25">
      <c r="B21" s="12" t="s">
        <v>175</v>
      </c>
      <c r="C21" s="13" t="s">
        <v>205</v>
      </c>
      <c r="D21" s="13" t="s">
        <v>20</v>
      </c>
      <c r="E21" s="13" t="s">
        <v>228</v>
      </c>
      <c r="F21" s="13" t="s">
        <v>232</v>
      </c>
      <c r="G21" s="13" t="s">
        <v>228</v>
      </c>
      <c r="H21" s="13" t="str">
        <f>VLOOKUP(J21,Товар, 2,FALSE)</f>
        <v>Benzin AI-92 JSHS PMHZ,FCA st.Pavlodar-port,jetkizy tek t/j/ kolikpen/Бензин АИ-92 ТОО ПНХЗ, FCA ст. Павлодар-порт, поставка только ж/д/ транспортом</v>
      </c>
      <c r="I21" s="13" t="s">
        <v>161</v>
      </c>
      <c r="J21" s="18" t="s">
        <v>122</v>
      </c>
      <c r="K21" s="13">
        <v>2</v>
      </c>
      <c r="L21" s="19">
        <v>240000</v>
      </c>
      <c r="M21" s="19">
        <v>239612.92</v>
      </c>
      <c r="N21" s="19">
        <v>239612.92</v>
      </c>
      <c r="O21" s="19">
        <v>239612.92</v>
      </c>
      <c r="P21" s="19">
        <v>239612.92</v>
      </c>
      <c r="Q21" s="8">
        <v>124598718.40000001</v>
      </c>
    </row>
    <row r="22" spans="2:17" s="11" customFormat="1" ht="47.25" x14ac:dyDescent="0.25">
      <c r="B22" s="12" t="s">
        <v>174</v>
      </c>
      <c r="C22" s="13" t="s">
        <v>204</v>
      </c>
      <c r="D22" s="13" t="s">
        <v>226</v>
      </c>
      <c r="E22" s="13" t="s">
        <v>228</v>
      </c>
      <c r="F22" s="13" t="s">
        <v>232</v>
      </c>
      <c r="G22" s="13" t="s">
        <v>228</v>
      </c>
      <c r="H22" s="13" t="str">
        <f>VLOOKUP(J22,Товар, 2,FALSE)</f>
        <v>BENZIN AI-92 too PKOP, FCA St. Tekesu, set tolko z / D Transport/Бензин АИ-92 ТОО ПКОП, FCA ст. Текесу, поставка только ж/д транспортом</v>
      </c>
      <c r="I22" s="13" t="s">
        <v>161</v>
      </c>
      <c r="J22" s="18" t="s">
        <v>120</v>
      </c>
      <c r="K22" s="13">
        <v>2</v>
      </c>
      <c r="L22" s="19">
        <v>251634.09</v>
      </c>
      <c r="M22" s="19">
        <v>249142.68</v>
      </c>
      <c r="N22" s="19">
        <v>249142.68</v>
      </c>
      <c r="O22" s="19">
        <v>249142.68</v>
      </c>
      <c r="P22" s="19">
        <v>249142.68</v>
      </c>
      <c r="Q22" s="8">
        <v>194331290.40000001</v>
      </c>
    </row>
    <row r="23" spans="2:17" s="11" customFormat="1" ht="47.25" x14ac:dyDescent="0.25">
      <c r="B23" s="12" t="s">
        <v>173</v>
      </c>
      <c r="C23" s="13" t="s">
        <v>203</v>
      </c>
      <c r="D23" s="13" t="s">
        <v>173</v>
      </c>
      <c r="E23" s="13" t="s">
        <v>228</v>
      </c>
      <c r="F23" s="13" t="s">
        <v>232</v>
      </c>
      <c r="G23" s="13" t="s">
        <v>228</v>
      </c>
      <c r="H23" s="13" t="str">
        <f>VLOOKUP(J23,Товар, 2,FALSE)</f>
        <v>AI-95 benzini,PMHZ JSHS,Pavlodar-port st.FCA,tek temir jol koligimen jetkizy/Бензин АИ-95,ТОО ПНХЗ,FCA ст.Павлодар-порт,поставка только ж/д транспортом</v>
      </c>
      <c r="I23" s="13" t="s">
        <v>162</v>
      </c>
      <c r="J23" s="18" t="s">
        <v>123</v>
      </c>
      <c r="K23" s="13">
        <v>1</v>
      </c>
      <c r="L23" s="19">
        <v>308560.01</v>
      </c>
      <c r="M23" s="19">
        <v>308560.01</v>
      </c>
      <c r="N23" s="19">
        <v>308560.01</v>
      </c>
      <c r="O23" s="19">
        <v>308560.01</v>
      </c>
      <c r="P23" s="19">
        <v>308560.01</v>
      </c>
      <c r="Q23" s="8">
        <v>120338403.90000001</v>
      </c>
    </row>
    <row r="24" spans="2:17" s="11" customFormat="1" ht="47.25" x14ac:dyDescent="0.25">
      <c r="B24" s="12" t="s">
        <v>55</v>
      </c>
      <c r="C24" s="13" t="s">
        <v>82</v>
      </c>
      <c r="D24" s="13" t="s">
        <v>108</v>
      </c>
      <c r="E24" s="13" t="s">
        <v>114</v>
      </c>
      <c r="F24" s="13" t="s">
        <v>116</v>
      </c>
      <c r="G24" s="13" t="s">
        <v>21</v>
      </c>
      <c r="H24" s="13" t="str">
        <f>VLOOKUP(J24,Товар, 2,FALSE)</f>
        <v>D komir 10-80 mm Shubarkol Prem. AQ FCA Shubarkol stan. Qostanai oblysyna T + 3 ai/уголь Д 10-80 мм АО Шубарколь Прем. FCA ст. Шубарколь на Костанайскую обл T+3 мес.</v>
      </c>
      <c r="I24" s="13">
        <v>2701</v>
      </c>
      <c r="J24" s="18" t="s">
        <v>124</v>
      </c>
      <c r="K24" s="13">
        <v>1</v>
      </c>
      <c r="L24" s="19">
        <v>10237.36</v>
      </c>
      <c r="M24" s="19">
        <v>10237.36</v>
      </c>
      <c r="N24" s="19">
        <v>10237.36</v>
      </c>
      <c r="O24" s="19">
        <v>10237.36</v>
      </c>
      <c r="P24" s="19">
        <v>10237.36</v>
      </c>
      <c r="Q24" s="8">
        <v>3583076</v>
      </c>
    </row>
    <row r="25" spans="2:17" s="11" customFormat="1" ht="47.25" x14ac:dyDescent="0.25">
      <c r="B25" s="12" t="s">
        <v>54</v>
      </c>
      <c r="C25" s="13" t="s">
        <v>81</v>
      </c>
      <c r="D25" s="13" t="s">
        <v>25</v>
      </c>
      <c r="E25" s="13" t="s">
        <v>114</v>
      </c>
      <c r="F25" s="13" t="s">
        <v>116</v>
      </c>
      <c r="G25" s="13" t="s">
        <v>21</v>
      </c>
      <c r="H25" s="13" t="str">
        <f>VLOOKUP(J25,Товар, 2,FALSE)</f>
        <v>D komir 10-80 mm Shubarkol Prem. AQ FCA Shubarkol stan. Pavlodar oblysyna T + 3 ai/уголь Д 10-80 мм АО Шубарколь Прем. FCA ст. Шубарколь на Павлодарскую обл T+3 мес.</v>
      </c>
      <c r="I25" s="13">
        <v>2701</v>
      </c>
      <c r="J25" s="18" t="s">
        <v>28</v>
      </c>
      <c r="K25" s="13">
        <v>1</v>
      </c>
      <c r="L25" s="19">
        <v>10136</v>
      </c>
      <c r="M25" s="19">
        <v>10136</v>
      </c>
      <c r="N25" s="19">
        <v>10136</v>
      </c>
      <c r="O25" s="19">
        <v>10136</v>
      </c>
      <c r="P25" s="19">
        <v>10136</v>
      </c>
      <c r="Q25" s="8">
        <v>3547600</v>
      </c>
    </row>
    <row r="26" spans="2:17" s="11" customFormat="1" ht="47.25" x14ac:dyDescent="0.25">
      <c r="B26" s="12" t="s">
        <v>176</v>
      </c>
      <c r="C26" s="13" t="s">
        <v>206</v>
      </c>
      <c r="D26" s="13" t="s">
        <v>19</v>
      </c>
      <c r="E26" s="13" t="s">
        <v>228</v>
      </c>
      <c r="F26" s="13" t="s">
        <v>232</v>
      </c>
      <c r="G26" s="13" t="s">
        <v>228</v>
      </c>
      <c r="H26" s="13" t="str">
        <f>VLOOKUP(J26,Товар, 2,FALSE)</f>
        <v>TC-1 reaktivti qozgaltqyshtarynaarnalganotyn, AMOZ JSHS, FCA, tendik stansiasy, t / j jetkizy/Топливо для реактив двиг TC-1, ТОО АНПЗ, FCA, СТ. ТЕНДЫК, поставка ж/д</v>
      </c>
      <c r="I26" s="13" t="s">
        <v>164</v>
      </c>
      <c r="J26" s="18" t="s">
        <v>125</v>
      </c>
      <c r="K26" s="13">
        <v>1</v>
      </c>
      <c r="L26" s="19">
        <v>408941.17</v>
      </c>
      <c r="M26" s="19">
        <v>408941.17</v>
      </c>
      <c r="N26" s="19">
        <v>408941.17</v>
      </c>
      <c r="O26" s="19">
        <v>408941.17</v>
      </c>
      <c r="P26" s="19">
        <v>408941.17</v>
      </c>
      <c r="Q26" s="8">
        <v>26581176.050000001</v>
      </c>
    </row>
    <row r="27" spans="2:17" s="11" customFormat="1" ht="63" x14ac:dyDescent="0.25">
      <c r="B27" s="12" t="s">
        <v>176</v>
      </c>
      <c r="C27" s="13" t="s">
        <v>206</v>
      </c>
      <c r="D27" s="13" t="s">
        <v>19</v>
      </c>
      <c r="E27" s="13" t="s">
        <v>228</v>
      </c>
      <c r="F27" s="13" t="s">
        <v>232</v>
      </c>
      <c r="G27" s="13" t="s">
        <v>228</v>
      </c>
      <c r="H27" s="13" t="str">
        <f>VLOOKUP(J27,Товар, 2,FALSE)</f>
        <v>KO-1 reaktivti qozgaltqyshtargaarnalganotyn,PKOPJSHS,FCA,Tekesy stans,tek t/ jol koligimen jetkizy/Топливо для реак двиг марки ТС-1,ТОО ПКОП,FCA,ст.Текесу,только ж/д</v>
      </c>
      <c r="I27" s="13" t="s">
        <v>164</v>
      </c>
      <c r="J27" s="18" t="s">
        <v>126</v>
      </c>
      <c r="K27" s="13">
        <v>2</v>
      </c>
      <c r="L27" s="19">
        <v>425323.61</v>
      </c>
      <c r="M27" s="19">
        <v>425323.61</v>
      </c>
      <c r="N27" s="19">
        <v>425323.61</v>
      </c>
      <c r="O27" s="19">
        <v>425323.61</v>
      </c>
      <c r="P27" s="19">
        <v>425323.61</v>
      </c>
      <c r="Q27" s="8">
        <v>138230173.25</v>
      </c>
    </row>
    <row r="28" spans="2:17" s="11" customFormat="1" ht="47.25" x14ac:dyDescent="0.25">
      <c r="B28" s="12" t="s">
        <v>176</v>
      </c>
      <c r="C28" s="13" t="s">
        <v>206</v>
      </c>
      <c r="D28" s="13" t="s">
        <v>19</v>
      </c>
      <c r="E28" s="13" t="s">
        <v>227</v>
      </c>
      <c r="F28" s="13" t="s">
        <v>231</v>
      </c>
      <c r="G28" s="13" t="s">
        <v>21</v>
      </c>
      <c r="H28" s="13" t="str">
        <f>VLOOKUP(J28,Товар, 2,FALSE)</f>
        <v>TC-1 reaktivti qozgaltqyshtarynaarnalganotyn, AMOZ JSHS, FCA, tendik stansiasy, t / j jetkizy/Топливо для реактив двиг TC-1, ТОО АНПЗ, FCA, СТ. ТЕНДЫК, поставка ж/д</v>
      </c>
      <c r="I28" s="13" t="s">
        <v>164</v>
      </c>
      <c r="J28" s="18" t="s">
        <v>125</v>
      </c>
      <c r="K28" s="13">
        <v>1</v>
      </c>
      <c r="L28" s="19">
        <v>408941.17</v>
      </c>
      <c r="M28" s="19">
        <v>408941.17</v>
      </c>
      <c r="N28" s="19">
        <v>408941.17</v>
      </c>
      <c r="O28" s="19">
        <v>408941.17</v>
      </c>
      <c r="P28" s="19">
        <v>408941.17</v>
      </c>
      <c r="Q28" s="8">
        <v>26581176.050000001</v>
      </c>
    </row>
    <row r="29" spans="2:17" s="11" customFormat="1" ht="63" x14ac:dyDescent="0.25">
      <c r="B29" s="12" t="s">
        <v>176</v>
      </c>
      <c r="C29" s="13" t="s">
        <v>206</v>
      </c>
      <c r="D29" s="13" t="s">
        <v>19</v>
      </c>
      <c r="E29" s="13" t="s">
        <v>228</v>
      </c>
      <c r="F29" s="13" t="s">
        <v>232</v>
      </c>
      <c r="G29" s="13" t="s">
        <v>228</v>
      </c>
      <c r="H29" s="13" t="str">
        <f>VLOOKUP(J29,Товар, 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9" s="13" t="s">
        <v>164</v>
      </c>
      <c r="J29" s="18" t="s">
        <v>127</v>
      </c>
      <c r="K29" s="13">
        <v>1</v>
      </c>
      <c r="L29" s="19">
        <v>399962.91</v>
      </c>
      <c r="M29" s="19">
        <v>399962.91</v>
      </c>
      <c r="N29" s="19">
        <v>399962.91</v>
      </c>
      <c r="O29" s="19">
        <v>399962.91</v>
      </c>
      <c r="P29" s="19">
        <v>399962.91</v>
      </c>
      <c r="Q29" s="8">
        <v>77992767.450000003</v>
      </c>
    </row>
    <row r="30" spans="2:17" s="11" customFormat="1" ht="63" x14ac:dyDescent="0.25">
      <c r="B30" s="12" t="s">
        <v>177</v>
      </c>
      <c r="C30" s="13" t="s">
        <v>207</v>
      </c>
      <c r="D30" s="13" t="s">
        <v>22</v>
      </c>
      <c r="E30" s="13" t="s">
        <v>228</v>
      </c>
      <c r="F30" s="13" t="s">
        <v>232</v>
      </c>
      <c r="G30" s="13" t="s">
        <v>228</v>
      </c>
      <c r="H30" s="13" t="str">
        <f>VLOOKUP(J30,Товар,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0" s="13" t="s">
        <v>163</v>
      </c>
      <c r="J30" s="18" t="s">
        <v>128</v>
      </c>
      <c r="K30" s="13">
        <v>2</v>
      </c>
      <c r="L30" s="19">
        <v>327200</v>
      </c>
      <c r="M30" s="19">
        <v>327200</v>
      </c>
      <c r="N30" s="19">
        <v>327200</v>
      </c>
      <c r="O30" s="19">
        <v>327200</v>
      </c>
      <c r="P30" s="19">
        <v>327200</v>
      </c>
      <c r="Q30" s="8">
        <v>255216000</v>
      </c>
    </row>
    <row r="31" spans="2:17" s="11" customFormat="1" ht="63" x14ac:dyDescent="0.25">
      <c r="B31" s="12" t="s">
        <v>178</v>
      </c>
      <c r="C31" s="13" t="s">
        <v>208</v>
      </c>
      <c r="D31" s="13" t="s">
        <v>112</v>
      </c>
      <c r="E31" s="13" t="s">
        <v>228</v>
      </c>
      <c r="F31" s="13" t="s">
        <v>232</v>
      </c>
      <c r="G31" s="13" t="s">
        <v>228</v>
      </c>
      <c r="H31" s="13" t="str">
        <f>VLOOKUP(J31,Товар,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1" s="13" t="s">
        <v>163</v>
      </c>
      <c r="J31" s="18" t="s">
        <v>128</v>
      </c>
      <c r="K31" s="13">
        <v>2</v>
      </c>
      <c r="L31" s="19">
        <v>327100</v>
      </c>
      <c r="M31" s="19">
        <v>327100</v>
      </c>
      <c r="N31" s="19">
        <v>327100</v>
      </c>
      <c r="O31" s="19">
        <v>327100</v>
      </c>
      <c r="P31" s="19">
        <v>327100</v>
      </c>
      <c r="Q31" s="8">
        <v>255138000</v>
      </c>
    </row>
    <row r="32" spans="2:17" s="11" customFormat="1" ht="63" x14ac:dyDescent="0.25">
      <c r="B32" s="12" t="s">
        <v>172</v>
      </c>
      <c r="C32" s="13" t="s">
        <v>202</v>
      </c>
      <c r="D32" s="13" t="s">
        <v>22</v>
      </c>
      <c r="E32" s="13" t="s">
        <v>228</v>
      </c>
      <c r="F32" s="13" t="s">
        <v>232</v>
      </c>
      <c r="G32" s="13" t="s">
        <v>228</v>
      </c>
      <c r="H32" s="13" t="str">
        <f>VLOOKUP(J32,Товар,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2" s="13" t="s">
        <v>163</v>
      </c>
      <c r="J32" s="18" t="s">
        <v>128</v>
      </c>
      <c r="K32" s="13">
        <v>1</v>
      </c>
      <c r="L32" s="19">
        <v>327200</v>
      </c>
      <c r="M32" s="19">
        <v>327200</v>
      </c>
      <c r="N32" s="19">
        <v>327200</v>
      </c>
      <c r="O32" s="19">
        <v>327200</v>
      </c>
      <c r="P32" s="19">
        <v>327200</v>
      </c>
      <c r="Q32" s="8">
        <v>85072000</v>
      </c>
    </row>
    <row r="33" spans="2:17" s="11" customFormat="1" ht="47.25" x14ac:dyDescent="0.25">
      <c r="B33" s="12" t="s">
        <v>172</v>
      </c>
      <c r="C33" s="13" t="s">
        <v>202</v>
      </c>
      <c r="D33" s="13" t="s">
        <v>225</v>
      </c>
      <c r="E33" s="13" t="s">
        <v>228</v>
      </c>
      <c r="F33" s="13" t="s">
        <v>232</v>
      </c>
      <c r="G33" s="13" t="s">
        <v>228</v>
      </c>
      <c r="H33" s="13" t="str">
        <f>VLOOKUP(J33,Товар, 2,FALSE)</f>
        <v>AMOZ JSHS DT-E-K4 markaly dizel otyny, FCA jetkizy sharttary Tendik st./топливо дизельное марки ДТ-Е-К4 ТОО АНПЗ, условия поставки FCA ст. Тендык</v>
      </c>
      <c r="I33" s="13" t="s">
        <v>163</v>
      </c>
      <c r="J33" s="18" t="s">
        <v>129</v>
      </c>
      <c r="K33" s="13">
        <v>2</v>
      </c>
      <c r="L33" s="19">
        <v>316870.83</v>
      </c>
      <c r="M33" s="19">
        <v>322000</v>
      </c>
      <c r="N33" s="19">
        <v>316870.83</v>
      </c>
      <c r="O33" s="19">
        <v>316870.83</v>
      </c>
      <c r="P33" s="19">
        <v>316870.83</v>
      </c>
      <c r="Q33" s="8">
        <v>144176227.65000001</v>
      </c>
    </row>
    <row r="34" spans="2:17" s="11" customFormat="1" ht="47.25" x14ac:dyDescent="0.25">
      <c r="B34" s="12" t="s">
        <v>172</v>
      </c>
      <c r="C34" s="13" t="s">
        <v>202</v>
      </c>
      <c r="D34" s="13" t="s">
        <v>225</v>
      </c>
      <c r="E34" s="13" t="s">
        <v>227</v>
      </c>
      <c r="F34" s="13" t="s">
        <v>231</v>
      </c>
      <c r="G34" s="13" t="s">
        <v>21</v>
      </c>
      <c r="H34" s="13" t="str">
        <f>VLOOKUP(J34,Товар, 2,FALSE)</f>
        <v>AMOZ JSHS DT-E-K4 markaly dizel otyny, FCA jetkizy sharttary Tendik st./топливо дизельное марки ДТ-Е-К4 ТОО АНПЗ, условия поставки FCA ст. Тендык</v>
      </c>
      <c r="I34" s="13" t="s">
        <v>163</v>
      </c>
      <c r="J34" s="18" t="s">
        <v>129</v>
      </c>
      <c r="K34" s="13">
        <v>3</v>
      </c>
      <c r="L34" s="19">
        <v>316870.83</v>
      </c>
      <c r="M34" s="19">
        <v>322000</v>
      </c>
      <c r="N34" s="19">
        <v>322000</v>
      </c>
      <c r="O34" s="19">
        <v>322000</v>
      </c>
      <c r="P34" s="19">
        <v>322000</v>
      </c>
      <c r="Q34" s="8">
        <v>146510000</v>
      </c>
    </row>
    <row r="35" spans="2:17" s="11" customFormat="1" ht="47.25" x14ac:dyDescent="0.25">
      <c r="B35" s="12" t="s">
        <v>179</v>
      </c>
      <c r="C35" s="13" t="s">
        <v>209</v>
      </c>
      <c r="D35" s="13" t="s">
        <v>109</v>
      </c>
      <c r="E35" s="13" t="s">
        <v>115</v>
      </c>
      <c r="F35" s="13" t="s">
        <v>117</v>
      </c>
      <c r="G35" s="13" t="s">
        <v>115</v>
      </c>
      <c r="H35" s="13" t="str">
        <f>VLOOKUP(J35,Товар, 2,FALSE)</f>
        <v>D markaly komir klasty 50-300mm AO Shubarkol Komir FCA Aqmola obl T+3 ai/Уголь марки Д класса 50-300мм АО Шубарколь комир FCA на Акмолинскую обл. T+3 мес.</v>
      </c>
      <c r="I35" s="13">
        <v>2701</v>
      </c>
      <c r="J35" s="18" t="s">
        <v>130</v>
      </c>
      <c r="K35" s="13">
        <v>1</v>
      </c>
      <c r="L35" s="19">
        <v>9486.44</v>
      </c>
      <c r="M35" s="19">
        <v>9486.44</v>
      </c>
      <c r="N35" s="19">
        <v>9486.44</v>
      </c>
      <c r="O35" s="19">
        <v>9486.44</v>
      </c>
      <c r="P35" s="19">
        <v>9486.44</v>
      </c>
      <c r="Q35" s="8">
        <v>3177957.4</v>
      </c>
    </row>
    <row r="36" spans="2:17" s="11" customFormat="1" ht="47.25" x14ac:dyDescent="0.25">
      <c r="B36" s="12" t="s">
        <v>180</v>
      </c>
      <c r="C36" s="13" t="s">
        <v>210</v>
      </c>
      <c r="D36" s="13" t="s">
        <v>109</v>
      </c>
      <c r="E36" s="13" t="s">
        <v>115</v>
      </c>
      <c r="F36" s="13" t="s">
        <v>117</v>
      </c>
      <c r="G36" s="13" t="s">
        <v>115</v>
      </c>
      <c r="H36" s="13" t="str">
        <f>VLOOKUP(J36,Товар, 2,FALSE)</f>
        <v>D markaly komir klasty 50-300mm AO Shubarkol Komir FCA Almaty obl T+3 ai/Уголь марки Д класса 50-300мм АО Шубарколь комир FCA на Алматинскую обл. T+3 мес.</v>
      </c>
      <c r="I36" s="13">
        <v>2701</v>
      </c>
      <c r="J36" s="18" t="s">
        <v>131</v>
      </c>
      <c r="K36" s="13">
        <v>1</v>
      </c>
      <c r="L36" s="19">
        <v>9486.44</v>
      </c>
      <c r="M36" s="19">
        <v>9486.44</v>
      </c>
      <c r="N36" s="19">
        <v>9486.44</v>
      </c>
      <c r="O36" s="19">
        <v>9486.44</v>
      </c>
      <c r="P36" s="19">
        <v>9486.44</v>
      </c>
      <c r="Q36" s="8">
        <v>3177957.4</v>
      </c>
    </row>
    <row r="37" spans="2:17" s="11" customFormat="1" ht="47.25" x14ac:dyDescent="0.25">
      <c r="B37" s="12" t="s">
        <v>64</v>
      </c>
      <c r="C37" s="13" t="s">
        <v>91</v>
      </c>
      <c r="D37" s="13" t="s">
        <v>109</v>
      </c>
      <c r="E37" s="13" t="s">
        <v>115</v>
      </c>
      <c r="F37" s="13" t="s">
        <v>117</v>
      </c>
      <c r="G37" s="13" t="s">
        <v>115</v>
      </c>
      <c r="H37" s="13" t="str">
        <f>VLOOKUP(J37,Товар, 2,FALSE)</f>
        <v>D markaly komir klasty 50-300mm AO Shubarkol Komir FCA Zhetysu obl T+3 ai/Уголь марки Д класса 50-300мм АО Шубарколь комир FCA на Жетысускую обл. T+3 мес.</v>
      </c>
      <c r="I37" s="13">
        <v>2701</v>
      </c>
      <c r="J37" s="18" t="s">
        <v>132</v>
      </c>
      <c r="K37" s="13">
        <v>1</v>
      </c>
      <c r="L37" s="19">
        <v>9486.44</v>
      </c>
      <c r="M37" s="19">
        <v>9486.44</v>
      </c>
      <c r="N37" s="19">
        <v>9486.44</v>
      </c>
      <c r="O37" s="19">
        <v>9486.44</v>
      </c>
      <c r="P37" s="19">
        <v>9486.44</v>
      </c>
      <c r="Q37" s="8">
        <v>3177957.4</v>
      </c>
    </row>
    <row r="38" spans="2:17" s="11" customFormat="1" ht="47.25" x14ac:dyDescent="0.25">
      <c r="B38" s="12" t="s">
        <v>70</v>
      </c>
      <c r="C38" s="13" t="s">
        <v>97</v>
      </c>
      <c r="D38" s="13" t="s">
        <v>113</v>
      </c>
      <c r="E38" s="13" t="s">
        <v>115</v>
      </c>
      <c r="F38" s="13" t="s">
        <v>117</v>
      </c>
      <c r="G38" s="13" t="s">
        <v>115</v>
      </c>
      <c r="H38" s="13" t="str">
        <f>VLOOKUP(J38,Товар, 2,FALSE)</f>
        <v>D markaly komir klasty 50-300mm AO Shubarkol Komir FCA Karagandy obl T+3 ai/Уголь марки Д класса 50-300мм АО Шубарколь комир FCA на Карагандинскую обл. T+3 мес</v>
      </c>
      <c r="I38" s="13">
        <v>2701</v>
      </c>
      <c r="J38" s="18" t="s">
        <v>133</v>
      </c>
      <c r="K38" s="13">
        <v>1</v>
      </c>
      <c r="L38" s="19">
        <v>9486.44</v>
      </c>
      <c r="M38" s="19">
        <v>9486.44</v>
      </c>
      <c r="N38" s="19">
        <v>9486.44</v>
      </c>
      <c r="O38" s="19">
        <v>9486.44</v>
      </c>
      <c r="P38" s="19">
        <v>9486.44</v>
      </c>
      <c r="Q38" s="8">
        <v>3177957.4</v>
      </c>
    </row>
    <row r="39" spans="2:17" s="11" customFormat="1" ht="47.25" x14ac:dyDescent="0.25">
      <c r="B39" s="12" t="s">
        <v>75</v>
      </c>
      <c r="C39" s="13" t="s">
        <v>102</v>
      </c>
      <c r="D39" s="13" t="s">
        <v>75</v>
      </c>
      <c r="E39" s="13" t="s">
        <v>115</v>
      </c>
      <c r="F39" s="13" t="s">
        <v>117</v>
      </c>
      <c r="G39" s="13" t="s">
        <v>115</v>
      </c>
      <c r="H39" s="13" t="str">
        <f>VLOOKUP(J39,Товар, 2,FALSE)</f>
        <v>D markaly komir klasty 50-300mm AO Shubarkol Komir FCA SQO obl T+3 ai/Уголь марки Д класса 50-300мм АО Шубарколь комир FCA на СКО обл. T+3 мес.</v>
      </c>
      <c r="I39" s="13">
        <v>2701</v>
      </c>
      <c r="J39" s="18" t="s">
        <v>134</v>
      </c>
      <c r="K39" s="13">
        <v>1</v>
      </c>
      <c r="L39" s="19">
        <v>9486.44</v>
      </c>
      <c r="M39" s="19">
        <v>9486.44</v>
      </c>
      <c r="N39" s="19">
        <v>9486.44</v>
      </c>
      <c r="O39" s="19">
        <v>9486.44</v>
      </c>
      <c r="P39" s="19">
        <v>9486.44</v>
      </c>
      <c r="Q39" s="8">
        <v>3177957.4</v>
      </c>
    </row>
    <row r="40" spans="2:17" s="11" customFormat="1" ht="47.25" x14ac:dyDescent="0.25">
      <c r="B40" s="12" t="s">
        <v>181</v>
      </c>
      <c r="C40" s="13" t="s">
        <v>211</v>
      </c>
      <c r="D40" s="13" t="s">
        <v>109</v>
      </c>
      <c r="E40" s="13" t="s">
        <v>115</v>
      </c>
      <c r="F40" s="13" t="s">
        <v>117</v>
      </c>
      <c r="G40" s="13" t="s">
        <v>115</v>
      </c>
      <c r="H40" s="13" t="str">
        <f>VLOOKUP(J40,Товар, 2,FALSE)</f>
        <v>D markaly komir klasty 50-300mm AO Shubarkol Komir FCA Astana q. T+3 ai/Уголь марки Д класса 50-300мм АО Шубарколь комир FCA на г. Астана T+3 мес.</v>
      </c>
      <c r="I40" s="13">
        <v>2701</v>
      </c>
      <c r="J40" s="18" t="s">
        <v>135</v>
      </c>
      <c r="K40" s="13">
        <v>1</v>
      </c>
      <c r="L40" s="19">
        <v>9486.44</v>
      </c>
      <c r="M40" s="19">
        <v>9486.44</v>
      </c>
      <c r="N40" s="19">
        <v>9486.44</v>
      </c>
      <c r="O40" s="19">
        <v>9486.44</v>
      </c>
      <c r="P40" s="19">
        <v>9486.44</v>
      </c>
      <c r="Q40" s="8">
        <v>3177957.4</v>
      </c>
    </row>
    <row r="41" spans="2:17" s="11" customFormat="1" ht="47.25" x14ac:dyDescent="0.25">
      <c r="B41" s="12" t="s">
        <v>72</v>
      </c>
      <c r="C41" s="13" t="s">
        <v>99</v>
      </c>
      <c r="D41" s="13" t="s">
        <v>72</v>
      </c>
      <c r="E41" s="13" t="s">
        <v>115</v>
      </c>
      <c r="F41" s="13" t="s">
        <v>117</v>
      </c>
      <c r="G41" s="13" t="s">
        <v>115</v>
      </c>
      <c r="H41" s="13" t="str">
        <f>VLOOKUP(J41,Товар, 2,FALSE)</f>
        <v>D markaly komir klasty 50-300mm AO Shubarkol Komir FCA Shymkent q. T+3 ai/Уголь марки Д класса 50-300мм АО Шубарколь комир FCA в г. Шымкент T+3 мес.</v>
      </c>
      <c r="I41" s="13">
        <v>2701</v>
      </c>
      <c r="J41" s="18" t="s">
        <v>136</v>
      </c>
      <c r="K41" s="13">
        <v>1</v>
      </c>
      <c r="L41" s="19">
        <v>9486.44</v>
      </c>
      <c r="M41" s="19">
        <v>9486.44</v>
      </c>
      <c r="N41" s="19">
        <v>9486.44</v>
      </c>
      <c r="O41" s="19">
        <v>9486.44</v>
      </c>
      <c r="P41" s="19">
        <v>9486.44</v>
      </c>
      <c r="Q41" s="8">
        <v>3177957.4</v>
      </c>
    </row>
    <row r="42" spans="2:17" s="11" customFormat="1" ht="31.5" x14ac:dyDescent="0.25">
      <c r="B42" s="12" t="s">
        <v>182</v>
      </c>
      <c r="C42" s="13" t="s">
        <v>212</v>
      </c>
      <c r="D42" s="13" t="s">
        <v>25</v>
      </c>
      <c r="E42" s="13" t="s">
        <v>230</v>
      </c>
      <c r="F42" s="13" t="s">
        <v>234</v>
      </c>
      <c r="G42" s="13" t="s">
        <v>24</v>
      </c>
      <c r="H42" s="13" t="str">
        <f>VLOOKUP(J42,Товар, 2,FALSE)</f>
        <v>aq qant,EXW Almaty q.(ramaydany.Rahat 224a, №7 qoima)/сахар белый,EXW г.Алматы (мкр.Рахат 224А,склад №7)</v>
      </c>
      <c r="I42" s="13">
        <v>1701</v>
      </c>
      <c r="J42" s="18" t="s">
        <v>137</v>
      </c>
      <c r="K42" s="13">
        <v>3</v>
      </c>
      <c r="L42" s="19">
        <v>405000</v>
      </c>
      <c r="M42" s="19">
        <v>405000</v>
      </c>
      <c r="N42" s="19">
        <v>405000</v>
      </c>
      <c r="O42" s="19">
        <v>405000</v>
      </c>
      <c r="P42" s="19">
        <v>405000</v>
      </c>
      <c r="Q42" s="8">
        <v>82215000</v>
      </c>
    </row>
    <row r="43" spans="2:17" s="11" customFormat="1" ht="31.5" x14ac:dyDescent="0.25">
      <c r="B43" s="12" t="s">
        <v>183</v>
      </c>
      <c r="C43" s="13" t="s">
        <v>213</v>
      </c>
      <c r="D43" s="13" t="s">
        <v>25</v>
      </c>
      <c r="E43" s="13" t="s">
        <v>26</v>
      </c>
      <c r="F43" s="13" t="s">
        <v>27</v>
      </c>
      <c r="G43" s="13" t="s">
        <v>21</v>
      </c>
      <c r="H43" s="13" t="str">
        <f>VLOOKUP(J43,Товар, 2,FALSE)</f>
        <v>aq qant, EXW jetkizy sharttary/сахар белый, условия поставки EXW</v>
      </c>
      <c r="I43" s="13">
        <v>1701</v>
      </c>
      <c r="J43" s="18" t="s">
        <v>17</v>
      </c>
      <c r="K43" s="13">
        <v>1</v>
      </c>
      <c r="L43" s="19">
        <v>410000</v>
      </c>
      <c r="M43" s="19">
        <v>410000</v>
      </c>
      <c r="N43" s="19">
        <v>410000</v>
      </c>
      <c r="O43" s="19">
        <v>410000</v>
      </c>
      <c r="P43" s="19">
        <v>410000</v>
      </c>
      <c r="Q43" s="8">
        <v>27880000</v>
      </c>
    </row>
    <row r="44" spans="2:17" s="11" customFormat="1" ht="47.25" x14ac:dyDescent="0.25">
      <c r="B44" s="12" t="s">
        <v>184</v>
      </c>
      <c r="C44" s="13" t="s">
        <v>214</v>
      </c>
      <c r="D44" s="13" t="s">
        <v>24</v>
      </c>
      <c r="E44" s="13" t="s">
        <v>115</v>
      </c>
      <c r="F44" s="13" t="s">
        <v>117</v>
      </c>
      <c r="G44" s="13" t="s">
        <v>115</v>
      </c>
      <c r="H44" s="13" t="str">
        <f>VLOOKUP(J44,Товар, 2,FALSE)</f>
        <v>D markaly komir klasty 50-300mm AO Shubarkol Komir FCA Qostanai obl T+3 ai/Уголь марки Д класса 50-300мм АО Шубарколь комир FCA на Костанайскую обл. T+3 мес.</v>
      </c>
      <c r="I44" s="13">
        <v>2701</v>
      </c>
      <c r="J44" s="18" t="s">
        <v>138</v>
      </c>
      <c r="K44" s="13">
        <v>1</v>
      </c>
      <c r="L44" s="19">
        <v>9392.52</v>
      </c>
      <c r="M44" s="19">
        <v>9392.52</v>
      </c>
      <c r="N44" s="19">
        <v>9392.52</v>
      </c>
      <c r="O44" s="19">
        <v>9392.52</v>
      </c>
      <c r="P44" s="19">
        <v>9392.52</v>
      </c>
      <c r="Q44" s="8">
        <v>3146494.2</v>
      </c>
    </row>
    <row r="45" spans="2:17" s="11" customFormat="1" ht="63" x14ac:dyDescent="0.25">
      <c r="B45" s="12" t="s">
        <v>58</v>
      </c>
      <c r="C45" s="13" t="s">
        <v>85</v>
      </c>
      <c r="D45" s="13" t="s">
        <v>58</v>
      </c>
      <c r="E45" s="13" t="s">
        <v>115</v>
      </c>
      <c r="F45" s="13" t="s">
        <v>117</v>
      </c>
      <c r="G45" s="13" t="s">
        <v>115</v>
      </c>
      <c r="H45" s="13" t="str">
        <f>VLOOKUP(J45,Товар,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45" s="13">
        <v>2701</v>
      </c>
      <c r="J45" s="18" t="s">
        <v>29</v>
      </c>
      <c r="K45" s="13">
        <v>1</v>
      </c>
      <c r="L45" s="19">
        <v>9178.7199999999993</v>
      </c>
      <c r="M45" s="19">
        <v>9178.7199999999993</v>
      </c>
      <c r="N45" s="19">
        <v>9178.7199999999993</v>
      </c>
      <c r="O45" s="19">
        <v>9178.7199999999993</v>
      </c>
      <c r="P45" s="19">
        <v>9178.7199999999993</v>
      </c>
      <c r="Q45" s="8">
        <v>13299965.279999999</v>
      </c>
    </row>
    <row r="46" spans="2:17" s="11" customFormat="1" ht="63" x14ac:dyDescent="0.25">
      <c r="B46" s="12" t="s">
        <v>185</v>
      </c>
      <c r="C46" s="13" t="s">
        <v>215</v>
      </c>
      <c r="D46" s="13" t="s">
        <v>109</v>
      </c>
      <c r="E46" s="13" t="s">
        <v>115</v>
      </c>
      <c r="F46" s="13" t="s">
        <v>117</v>
      </c>
      <c r="G46" s="13" t="s">
        <v>115</v>
      </c>
      <c r="H46" s="13" t="str">
        <f>VLOOKUP(J46,Товар,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46" s="13">
        <v>2701</v>
      </c>
      <c r="J46" s="18" t="s">
        <v>29</v>
      </c>
      <c r="K46" s="13">
        <v>1</v>
      </c>
      <c r="L46" s="19">
        <v>9178.7199999999993</v>
      </c>
      <c r="M46" s="19">
        <v>9178.7199999999993</v>
      </c>
      <c r="N46" s="19">
        <v>9178.7199999999993</v>
      </c>
      <c r="O46" s="19">
        <v>9178.7199999999993</v>
      </c>
      <c r="P46" s="19">
        <v>9178.7199999999993</v>
      </c>
      <c r="Q46" s="8">
        <v>13299965.279999999</v>
      </c>
    </row>
    <row r="47" spans="2:17" s="11" customFormat="1" ht="63" x14ac:dyDescent="0.25">
      <c r="B47" s="12" t="s">
        <v>56</v>
      </c>
      <c r="C47" s="13" t="s">
        <v>83</v>
      </c>
      <c r="D47" s="13" t="s">
        <v>56</v>
      </c>
      <c r="E47" s="13" t="s">
        <v>115</v>
      </c>
      <c r="F47" s="13" t="s">
        <v>117</v>
      </c>
      <c r="G47" s="13" t="s">
        <v>115</v>
      </c>
      <c r="H47" s="13" t="str">
        <f>VLOOKUP(J47,Товар,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47" s="13">
        <v>2701</v>
      </c>
      <c r="J47" s="18" t="s">
        <v>29</v>
      </c>
      <c r="K47" s="13">
        <v>1</v>
      </c>
      <c r="L47" s="19">
        <v>9178.7199999999993</v>
      </c>
      <c r="M47" s="19">
        <v>9178.7199999999993</v>
      </c>
      <c r="N47" s="19">
        <v>9178.7199999999993</v>
      </c>
      <c r="O47" s="19">
        <v>9178.7199999999993</v>
      </c>
      <c r="P47" s="19">
        <v>9178.7199999999993</v>
      </c>
      <c r="Q47" s="8">
        <v>13299965.279999999</v>
      </c>
    </row>
    <row r="48" spans="2:17" s="11" customFormat="1" ht="63" x14ac:dyDescent="0.25">
      <c r="B48" s="12" t="s">
        <v>57</v>
      </c>
      <c r="C48" s="13" t="s">
        <v>84</v>
      </c>
      <c r="D48" s="13" t="s">
        <v>57</v>
      </c>
      <c r="E48" s="13" t="s">
        <v>115</v>
      </c>
      <c r="F48" s="13" t="s">
        <v>117</v>
      </c>
      <c r="G48" s="13" t="s">
        <v>115</v>
      </c>
      <c r="H48" s="13" t="str">
        <f>VLOOKUP(J48,Товар,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48" s="13">
        <v>2701</v>
      </c>
      <c r="J48" s="18" t="s">
        <v>29</v>
      </c>
      <c r="K48" s="13">
        <v>1</v>
      </c>
      <c r="L48" s="19">
        <v>9178.7199999999993</v>
      </c>
      <c r="M48" s="19">
        <v>9178.7199999999993</v>
      </c>
      <c r="N48" s="19">
        <v>9178.7199999999993</v>
      </c>
      <c r="O48" s="19">
        <v>9178.7199999999993</v>
      </c>
      <c r="P48" s="19">
        <v>9178.7199999999993</v>
      </c>
      <c r="Q48" s="8">
        <v>4433321.76</v>
      </c>
    </row>
    <row r="49" spans="2:17" s="11" customFormat="1" ht="63" x14ac:dyDescent="0.25">
      <c r="B49" s="12" t="s">
        <v>59</v>
      </c>
      <c r="C49" s="13" t="s">
        <v>86</v>
      </c>
      <c r="D49" s="13" t="s">
        <v>59</v>
      </c>
      <c r="E49" s="13" t="s">
        <v>115</v>
      </c>
      <c r="F49" s="13" t="s">
        <v>117</v>
      </c>
      <c r="G49" s="13" t="s">
        <v>115</v>
      </c>
      <c r="H49" s="13" t="str">
        <f>VLOOKUP(J49,Товар,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49" s="13">
        <v>2701</v>
      </c>
      <c r="J49" s="18" t="s">
        <v>30</v>
      </c>
      <c r="K49" s="13">
        <v>1</v>
      </c>
      <c r="L49" s="19">
        <v>9178.7199999999993</v>
      </c>
      <c r="M49" s="19">
        <v>9178.7199999999993</v>
      </c>
      <c r="N49" s="19">
        <v>9178.7199999999993</v>
      </c>
      <c r="O49" s="19">
        <v>9178.7199999999993</v>
      </c>
      <c r="P49" s="19">
        <v>9178.7199999999993</v>
      </c>
      <c r="Q49" s="8">
        <v>13299965.279999999</v>
      </c>
    </row>
    <row r="50" spans="2:17" s="11" customFormat="1" ht="63" x14ac:dyDescent="0.25">
      <c r="B50" s="12" t="s">
        <v>186</v>
      </c>
      <c r="C50" s="13" t="s">
        <v>216</v>
      </c>
      <c r="D50" s="13" t="s">
        <v>109</v>
      </c>
      <c r="E50" s="13" t="s">
        <v>115</v>
      </c>
      <c r="F50" s="13" t="s">
        <v>117</v>
      </c>
      <c r="G50" s="13" t="s">
        <v>115</v>
      </c>
      <c r="H50" s="13" t="str">
        <f>VLOOKUP(J50,Товар,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0" s="13">
        <v>2701</v>
      </c>
      <c r="J50" s="18" t="s">
        <v>30</v>
      </c>
      <c r="K50" s="13">
        <v>1</v>
      </c>
      <c r="L50" s="19">
        <v>9178.7199999999993</v>
      </c>
      <c r="M50" s="19">
        <v>9178.7199999999993</v>
      </c>
      <c r="N50" s="19">
        <v>9178.7199999999993</v>
      </c>
      <c r="O50" s="19">
        <v>9178.7199999999993</v>
      </c>
      <c r="P50" s="19">
        <v>9178.7199999999993</v>
      </c>
      <c r="Q50" s="8">
        <v>13299965.279999999</v>
      </c>
    </row>
    <row r="51" spans="2:17" s="11" customFormat="1" ht="63" x14ac:dyDescent="0.25">
      <c r="B51" s="12" t="s">
        <v>187</v>
      </c>
      <c r="C51" s="13" t="s">
        <v>217</v>
      </c>
      <c r="D51" s="13" t="s">
        <v>23</v>
      </c>
      <c r="E51" s="13" t="s">
        <v>115</v>
      </c>
      <c r="F51" s="13" t="s">
        <v>117</v>
      </c>
      <c r="G51" s="13" t="s">
        <v>115</v>
      </c>
      <c r="H51" s="13" t="str">
        <f>VLOOKUP(J51,Товар,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1" s="13">
        <v>2701</v>
      </c>
      <c r="J51" s="18" t="s">
        <v>30</v>
      </c>
      <c r="K51" s="13">
        <v>1</v>
      </c>
      <c r="L51" s="19">
        <v>9178.7199999999993</v>
      </c>
      <c r="M51" s="19">
        <v>9178.7199999999993</v>
      </c>
      <c r="N51" s="19">
        <v>9178.7199999999993</v>
      </c>
      <c r="O51" s="19">
        <v>9178.7199999999993</v>
      </c>
      <c r="P51" s="19">
        <v>9178.7199999999993</v>
      </c>
      <c r="Q51" s="8">
        <v>13299965.279999999</v>
      </c>
    </row>
    <row r="52" spans="2:17" s="11" customFormat="1" ht="63" x14ac:dyDescent="0.25">
      <c r="B52" s="12" t="s">
        <v>60</v>
      </c>
      <c r="C52" s="13" t="s">
        <v>87</v>
      </c>
      <c r="D52" s="13" t="s">
        <v>25</v>
      </c>
      <c r="E52" s="13" t="s">
        <v>115</v>
      </c>
      <c r="F52" s="13" t="s">
        <v>117</v>
      </c>
      <c r="G52" s="13" t="s">
        <v>115</v>
      </c>
      <c r="H52" s="13" t="str">
        <f>VLOOKUP(J52,Товар,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2" s="13">
        <v>2701</v>
      </c>
      <c r="J52" s="18" t="s">
        <v>30</v>
      </c>
      <c r="K52" s="13">
        <v>1</v>
      </c>
      <c r="L52" s="19">
        <v>9178.7199999999993</v>
      </c>
      <c r="M52" s="19">
        <v>9178.7199999999993</v>
      </c>
      <c r="N52" s="19">
        <v>9178.7199999999993</v>
      </c>
      <c r="O52" s="19">
        <v>9178.7199999999993</v>
      </c>
      <c r="P52" s="19">
        <v>9178.7199999999993</v>
      </c>
      <c r="Q52" s="8">
        <v>13299965.279999999</v>
      </c>
    </row>
    <row r="53" spans="2:17" s="11" customFormat="1" ht="63" x14ac:dyDescent="0.25">
      <c r="B53" s="12" t="s">
        <v>60</v>
      </c>
      <c r="C53" s="13" t="s">
        <v>87</v>
      </c>
      <c r="D53" s="13" t="s">
        <v>113</v>
      </c>
      <c r="E53" s="13" t="s">
        <v>115</v>
      </c>
      <c r="F53" s="13" t="s">
        <v>117</v>
      </c>
      <c r="G53" s="13" t="s">
        <v>115</v>
      </c>
      <c r="H53" s="13" t="str">
        <f>VLOOKUP(J53,Товар,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3" s="13">
        <v>2701</v>
      </c>
      <c r="J53" s="18" t="s">
        <v>30</v>
      </c>
      <c r="K53" s="13">
        <v>1</v>
      </c>
      <c r="L53" s="19">
        <v>9178.7199999999993</v>
      </c>
      <c r="M53" s="19">
        <v>9178.7199999999993</v>
      </c>
      <c r="N53" s="19">
        <v>9178.7199999999993</v>
      </c>
      <c r="O53" s="19">
        <v>9178.7199999999993</v>
      </c>
      <c r="P53" s="19">
        <v>9178.7199999999993</v>
      </c>
      <c r="Q53" s="8">
        <v>13299965.279999999</v>
      </c>
    </row>
    <row r="54" spans="2:17" s="11" customFormat="1" ht="63" x14ac:dyDescent="0.25">
      <c r="B54" s="12" t="s">
        <v>60</v>
      </c>
      <c r="C54" s="13" t="s">
        <v>87</v>
      </c>
      <c r="D54" s="13" t="s">
        <v>110</v>
      </c>
      <c r="E54" s="13" t="s">
        <v>115</v>
      </c>
      <c r="F54" s="13" t="s">
        <v>117</v>
      </c>
      <c r="G54" s="13" t="s">
        <v>115</v>
      </c>
      <c r="H54" s="13" t="str">
        <f>VLOOKUP(J54,Товар,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4" s="13">
        <v>2701</v>
      </c>
      <c r="J54" s="18" t="s">
        <v>30</v>
      </c>
      <c r="K54" s="13">
        <v>1</v>
      </c>
      <c r="L54" s="19">
        <v>9178.7199999999993</v>
      </c>
      <c r="M54" s="19">
        <v>9178.7199999999993</v>
      </c>
      <c r="N54" s="19">
        <v>9178.7199999999993</v>
      </c>
      <c r="O54" s="19">
        <v>9178.7199999999993</v>
      </c>
      <c r="P54" s="19">
        <v>9178.7199999999993</v>
      </c>
      <c r="Q54" s="8">
        <v>13299965.279999999</v>
      </c>
    </row>
    <row r="55" spans="2:17" s="11" customFormat="1" ht="63" x14ac:dyDescent="0.25">
      <c r="B55" s="12" t="s">
        <v>60</v>
      </c>
      <c r="C55" s="13" t="s">
        <v>87</v>
      </c>
      <c r="D55" s="13" t="s">
        <v>20</v>
      </c>
      <c r="E55" s="13" t="s">
        <v>115</v>
      </c>
      <c r="F55" s="13" t="s">
        <v>117</v>
      </c>
      <c r="G55" s="13" t="s">
        <v>115</v>
      </c>
      <c r="H55" s="13" t="str">
        <f>VLOOKUP(J55,Товар,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5" s="13">
        <v>2701</v>
      </c>
      <c r="J55" s="18" t="s">
        <v>30</v>
      </c>
      <c r="K55" s="13">
        <v>1</v>
      </c>
      <c r="L55" s="19">
        <v>9178.7199999999993</v>
      </c>
      <c r="M55" s="19">
        <v>9178.7199999999993</v>
      </c>
      <c r="N55" s="19">
        <v>9178.7199999999993</v>
      </c>
      <c r="O55" s="19">
        <v>9178.7199999999993</v>
      </c>
      <c r="P55" s="19">
        <v>9178.7199999999993</v>
      </c>
      <c r="Q55" s="8">
        <v>13299965.279999999</v>
      </c>
    </row>
    <row r="56" spans="2:17" s="11" customFormat="1" ht="63" x14ac:dyDescent="0.25">
      <c r="B56" s="12" t="s">
        <v>72</v>
      </c>
      <c r="C56" s="13" t="s">
        <v>99</v>
      </c>
      <c r="D56" s="13" t="s">
        <v>109</v>
      </c>
      <c r="E56" s="13" t="s">
        <v>115</v>
      </c>
      <c r="F56" s="13" t="s">
        <v>117</v>
      </c>
      <c r="G56" s="13" t="s">
        <v>115</v>
      </c>
      <c r="H56" s="13" t="str">
        <f>VLOOKUP(J56,Товар,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56" s="13">
        <v>2701</v>
      </c>
      <c r="J56" s="18" t="s">
        <v>30</v>
      </c>
      <c r="K56" s="13">
        <v>1</v>
      </c>
      <c r="L56" s="19">
        <v>9178.7199999999993</v>
      </c>
      <c r="M56" s="19">
        <v>9178.7199999999993</v>
      </c>
      <c r="N56" s="19">
        <v>9178.7199999999993</v>
      </c>
      <c r="O56" s="19">
        <v>9178.7199999999993</v>
      </c>
      <c r="P56" s="19">
        <v>9178.7199999999993</v>
      </c>
      <c r="Q56" s="8">
        <v>8866643.5199999996</v>
      </c>
    </row>
    <row r="57" spans="2:17" s="11" customFormat="1" ht="63" x14ac:dyDescent="0.25">
      <c r="B57" s="12" t="s">
        <v>63</v>
      </c>
      <c r="C57" s="13" t="s">
        <v>90</v>
      </c>
      <c r="D57" s="13" t="s">
        <v>20</v>
      </c>
      <c r="E57" s="13" t="s">
        <v>115</v>
      </c>
      <c r="F57" s="13" t="s">
        <v>117</v>
      </c>
      <c r="G57" s="13" t="s">
        <v>115</v>
      </c>
      <c r="H57" s="13" t="str">
        <f>VLOOKUP(J57,Товар, 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57" s="13">
        <v>2701</v>
      </c>
      <c r="J57" s="18" t="s">
        <v>31</v>
      </c>
      <c r="K57" s="13">
        <v>1</v>
      </c>
      <c r="L57" s="19">
        <v>9178.7199999999993</v>
      </c>
      <c r="M57" s="19">
        <v>9178.7199999999993</v>
      </c>
      <c r="N57" s="19">
        <v>9178.7199999999993</v>
      </c>
      <c r="O57" s="19">
        <v>9178.7199999999993</v>
      </c>
      <c r="P57" s="19">
        <v>9178.7199999999993</v>
      </c>
      <c r="Q57" s="8">
        <v>13299965.279999999</v>
      </c>
    </row>
    <row r="58" spans="2:17" s="11" customFormat="1" ht="63" x14ac:dyDescent="0.25">
      <c r="B58" s="12" t="s">
        <v>62</v>
      </c>
      <c r="C58" s="13" t="s">
        <v>89</v>
      </c>
      <c r="D58" s="13" t="s">
        <v>23</v>
      </c>
      <c r="E58" s="13" t="s">
        <v>115</v>
      </c>
      <c r="F58" s="13" t="s">
        <v>117</v>
      </c>
      <c r="G58" s="13" t="s">
        <v>115</v>
      </c>
      <c r="H58" s="13" t="str">
        <f>VLOOKUP(J58,Товар, 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58" s="13">
        <v>2701</v>
      </c>
      <c r="J58" s="18" t="s">
        <v>31</v>
      </c>
      <c r="K58" s="13">
        <v>1</v>
      </c>
      <c r="L58" s="19">
        <v>9178.7199999999993</v>
      </c>
      <c r="M58" s="19">
        <v>9178.7199999999993</v>
      </c>
      <c r="N58" s="19">
        <v>9178.7199999999993</v>
      </c>
      <c r="O58" s="19">
        <v>9178.7199999999993</v>
      </c>
      <c r="P58" s="19">
        <v>9178.7199999999993</v>
      </c>
      <c r="Q58" s="8">
        <v>8866643.5199999996</v>
      </c>
    </row>
    <row r="59" spans="2:17" s="11" customFormat="1" ht="63" x14ac:dyDescent="0.25">
      <c r="B59" s="12" t="s">
        <v>188</v>
      </c>
      <c r="C59" s="13" t="s">
        <v>218</v>
      </c>
      <c r="D59" s="13" t="s">
        <v>19</v>
      </c>
      <c r="E59" s="13" t="s">
        <v>115</v>
      </c>
      <c r="F59" s="13" t="s">
        <v>117</v>
      </c>
      <c r="G59" s="13" t="s">
        <v>115</v>
      </c>
      <c r="H59" s="13" t="str">
        <f>VLOOKUP(J59,Товар,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59" s="13">
        <v>2701</v>
      </c>
      <c r="J59" s="18" t="s">
        <v>32</v>
      </c>
      <c r="K59" s="13">
        <v>3</v>
      </c>
      <c r="L59" s="19">
        <v>9178.7199999999993</v>
      </c>
      <c r="M59" s="19">
        <v>9178.7199999999993</v>
      </c>
      <c r="N59" s="19">
        <v>9178.7199999999993</v>
      </c>
      <c r="O59" s="19">
        <v>9178.7199999999993</v>
      </c>
      <c r="P59" s="19">
        <v>9178.7199999999993</v>
      </c>
      <c r="Q59" s="8">
        <v>26599930.559999999</v>
      </c>
    </row>
    <row r="60" spans="2:17" s="11" customFormat="1" ht="63" x14ac:dyDescent="0.25">
      <c r="B60" s="12" t="s">
        <v>188</v>
      </c>
      <c r="C60" s="13" t="s">
        <v>218</v>
      </c>
      <c r="D60" s="13" t="s">
        <v>21</v>
      </c>
      <c r="E60" s="13" t="s">
        <v>115</v>
      </c>
      <c r="F60" s="13" t="s">
        <v>117</v>
      </c>
      <c r="G60" s="13" t="s">
        <v>115</v>
      </c>
      <c r="H60" s="13" t="str">
        <f>VLOOKUP(J60,Товар,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60" s="13">
        <v>2701</v>
      </c>
      <c r="J60" s="18" t="s">
        <v>32</v>
      </c>
      <c r="K60" s="13">
        <v>1</v>
      </c>
      <c r="L60" s="19">
        <v>9178.7199999999993</v>
      </c>
      <c r="M60" s="19">
        <v>9178.7199999999993</v>
      </c>
      <c r="N60" s="19">
        <v>9178.7199999999993</v>
      </c>
      <c r="O60" s="19">
        <v>9178.7199999999993</v>
      </c>
      <c r="P60" s="19">
        <v>9178.7199999999993</v>
      </c>
      <c r="Q60" s="8">
        <v>8866643.5199999996</v>
      </c>
    </row>
    <row r="61" spans="2:17" s="11" customFormat="1" ht="63" x14ac:dyDescent="0.25">
      <c r="B61" s="12" t="s">
        <v>64</v>
      </c>
      <c r="C61" s="13" t="s">
        <v>91</v>
      </c>
      <c r="D61" s="13" t="s">
        <v>109</v>
      </c>
      <c r="E61" s="13" t="s">
        <v>115</v>
      </c>
      <c r="F61" s="13" t="s">
        <v>117</v>
      </c>
      <c r="G61" s="13" t="s">
        <v>115</v>
      </c>
      <c r="H61" s="13" t="str">
        <f>VLOOKUP(J61,Товар,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61" s="13">
        <v>2701</v>
      </c>
      <c r="J61" s="18" t="s">
        <v>32</v>
      </c>
      <c r="K61" s="13">
        <v>3</v>
      </c>
      <c r="L61" s="19">
        <v>9178.7199999999993</v>
      </c>
      <c r="M61" s="19">
        <v>9178.7199999999993</v>
      </c>
      <c r="N61" s="19">
        <v>9178.7199999999993</v>
      </c>
      <c r="O61" s="19">
        <v>9178.7199999999993</v>
      </c>
      <c r="P61" s="19">
        <v>9178.7199999999993</v>
      </c>
      <c r="Q61" s="8">
        <v>17733287.039999999</v>
      </c>
    </row>
    <row r="62" spans="2:17" s="11" customFormat="1" ht="63" x14ac:dyDescent="0.25">
      <c r="B62" s="12" t="s">
        <v>65</v>
      </c>
      <c r="C62" s="13" t="s">
        <v>92</v>
      </c>
      <c r="D62" s="13" t="s">
        <v>111</v>
      </c>
      <c r="E62" s="13" t="s">
        <v>115</v>
      </c>
      <c r="F62" s="13" t="s">
        <v>117</v>
      </c>
      <c r="G62" s="13" t="s">
        <v>115</v>
      </c>
      <c r="H62" s="13" t="str">
        <f>VLOOKUP(J62,Товар,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62" s="13">
        <v>2701</v>
      </c>
      <c r="J62" s="18" t="s">
        <v>32</v>
      </c>
      <c r="K62" s="13">
        <v>2</v>
      </c>
      <c r="L62" s="19">
        <v>9178.7199999999993</v>
      </c>
      <c r="M62" s="19">
        <v>9178.7199999999993</v>
      </c>
      <c r="N62" s="19">
        <v>9178.7199999999993</v>
      </c>
      <c r="O62" s="19">
        <v>9178.7199999999993</v>
      </c>
      <c r="P62" s="19">
        <v>9178.7199999999993</v>
      </c>
      <c r="Q62" s="8">
        <v>13299965.279999999</v>
      </c>
    </row>
    <row r="63" spans="2:17" s="11" customFormat="1" ht="63" x14ac:dyDescent="0.25">
      <c r="B63" s="12" t="s">
        <v>70</v>
      </c>
      <c r="C63" s="13" t="s">
        <v>97</v>
      </c>
      <c r="D63" s="13" t="s">
        <v>113</v>
      </c>
      <c r="E63" s="13" t="s">
        <v>115</v>
      </c>
      <c r="F63" s="13" t="s">
        <v>117</v>
      </c>
      <c r="G63" s="13" t="s">
        <v>115</v>
      </c>
      <c r="H63" s="13" t="str">
        <f>VLOOKUP(J63,Товар,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3" s="13">
        <v>2701</v>
      </c>
      <c r="J63" s="18" t="s">
        <v>33</v>
      </c>
      <c r="K63" s="13">
        <v>2</v>
      </c>
      <c r="L63" s="19">
        <v>9178.7199999999993</v>
      </c>
      <c r="M63" s="19">
        <v>9178.7199999999993</v>
      </c>
      <c r="N63" s="19">
        <v>9178.7199999999993</v>
      </c>
      <c r="O63" s="19">
        <v>9178.7199999999993</v>
      </c>
      <c r="P63" s="19">
        <v>9178.7199999999993</v>
      </c>
      <c r="Q63" s="8">
        <v>26599930.559999999</v>
      </c>
    </row>
    <row r="64" spans="2:17" s="11" customFormat="1" ht="63" x14ac:dyDescent="0.25">
      <c r="B64" s="12" t="s">
        <v>71</v>
      </c>
      <c r="C64" s="13" t="s">
        <v>98</v>
      </c>
      <c r="D64" s="13" t="s">
        <v>71</v>
      </c>
      <c r="E64" s="13" t="s">
        <v>115</v>
      </c>
      <c r="F64" s="13" t="s">
        <v>117</v>
      </c>
      <c r="G64" s="13" t="s">
        <v>115</v>
      </c>
      <c r="H64" s="13" t="str">
        <f>VLOOKUP(J64,Товар,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4" s="13">
        <v>2701</v>
      </c>
      <c r="J64" s="18" t="s">
        <v>33</v>
      </c>
      <c r="K64" s="13">
        <v>1</v>
      </c>
      <c r="L64" s="19">
        <v>9178.7199999999993</v>
      </c>
      <c r="M64" s="19">
        <v>9178.7199999999993</v>
      </c>
      <c r="N64" s="19">
        <v>9178.7199999999993</v>
      </c>
      <c r="O64" s="19">
        <v>9178.7199999999993</v>
      </c>
      <c r="P64" s="19">
        <v>9178.7199999999993</v>
      </c>
      <c r="Q64" s="8">
        <v>13299965.279999999</v>
      </c>
    </row>
    <row r="65" spans="2:17" s="11" customFormat="1" ht="63" x14ac:dyDescent="0.25">
      <c r="B65" s="12" t="s">
        <v>67</v>
      </c>
      <c r="C65" s="13" t="s">
        <v>94</v>
      </c>
      <c r="D65" s="13" t="s">
        <v>67</v>
      </c>
      <c r="E65" s="13" t="s">
        <v>115</v>
      </c>
      <c r="F65" s="13" t="s">
        <v>117</v>
      </c>
      <c r="G65" s="13" t="s">
        <v>115</v>
      </c>
      <c r="H65" s="13" t="str">
        <f>VLOOKUP(J65,Товар,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5" s="13">
        <v>2701</v>
      </c>
      <c r="J65" s="18" t="s">
        <v>33</v>
      </c>
      <c r="K65" s="13">
        <v>1</v>
      </c>
      <c r="L65" s="19">
        <v>9178.7199999999993</v>
      </c>
      <c r="M65" s="19">
        <v>9178.7199999999993</v>
      </c>
      <c r="N65" s="19">
        <v>9178.7199999999993</v>
      </c>
      <c r="O65" s="19">
        <v>9178.7199999999993</v>
      </c>
      <c r="P65" s="19">
        <v>9178.7199999999993</v>
      </c>
      <c r="Q65" s="8">
        <v>13299965.279999999</v>
      </c>
    </row>
    <row r="66" spans="2:17" s="11" customFormat="1" ht="63" x14ac:dyDescent="0.25">
      <c r="B66" s="12" t="s">
        <v>189</v>
      </c>
      <c r="C66" s="13" t="s">
        <v>219</v>
      </c>
      <c r="D66" s="13" t="s">
        <v>109</v>
      </c>
      <c r="E66" s="13" t="s">
        <v>115</v>
      </c>
      <c r="F66" s="13" t="s">
        <v>117</v>
      </c>
      <c r="G66" s="13" t="s">
        <v>115</v>
      </c>
      <c r="H66" s="13" t="str">
        <f>VLOOKUP(J66,Товар,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6" s="13">
        <v>2701</v>
      </c>
      <c r="J66" s="18" t="s">
        <v>33</v>
      </c>
      <c r="K66" s="13">
        <v>1</v>
      </c>
      <c r="L66" s="19">
        <v>9178.7199999999993</v>
      </c>
      <c r="M66" s="19">
        <v>9178.7199999999993</v>
      </c>
      <c r="N66" s="19">
        <v>9178.7199999999993</v>
      </c>
      <c r="O66" s="19">
        <v>9178.7199999999993</v>
      </c>
      <c r="P66" s="19">
        <v>9178.7199999999993</v>
      </c>
      <c r="Q66" s="8">
        <v>13299965.279999999</v>
      </c>
    </row>
    <row r="67" spans="2:17" s="11" customFormat="1" ht="63" x14ac:dyDescent="0.25">
      <c r="B67" s="12" t="s">
        <v>68</v>
      </c>
      <c r="C67" s="13" t="s">
        <v>95</v>
      </c>
      <c r="D67" s="13" t="s">
        <v>20</v>
      </c>
      <c r="E67" s="13" t="s">
        <v>115</v>
      </c>
      <c r="F67" s="13" t="s">
        <v>117</v>
      </c>
      <c r="G67" s="13" t="s">
        <v>115</v>
      </c>
      <c r="H67" s="13" t="str">
        <f>VLOOKUP(J67,Товар,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7" s="13">
        <v>2701</v>
      </c>
      <c r="J67" s="18" t="s">
        <v>33</v>
      </c>
      <c r="K67" s="13">
        <v>1</v>
      </c>
      <c r="L67" s="19">
        <v>9178.7199999999993</v>
      </c>
      <c r="M67" s="19">
        <v>9178.7199999999993</v>
      </c>
      <c r="N67" s="19">
        <v>9178.7199999999993</v>
      </c>
      <c r="O67" s="19">
        <v>9178.7199999999993</v>
      </c>
      <c r="P67" s="19">
        <v>9178.7199999999993</v>
      </c>
      <c r="Q67" s="8">
        <v>13299965.279999999</v>
      </c>
    </row>
    <row r="68" spans="2:17" s="11" customFormat="1" ht="63" x14ac:dyDescent="0.25">
      <c r="B68" s="12" t="s">
        <v>66</v>
      </c>
      <c r="C68" s="13" t="s">
        <v>93</v>
      </c>
      <c r="D68" s="13" t="s">
        <v>66</v>
      </c>
      <c r="E68" s="13" t="s">
        <v>115</v>
      </c>
      <c r="F68" s="13" t="s">
        <v>117</v>
      </c>
      <c r="G68" s="13" t="s">
        <v>115</v>
      </c>
      <c r="H68" s="13" t="str">
        <f>VLOOKUP(J68,Товар,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8" s="13">
        <v>2701</v>
      </c>
      <c r="J68" s="18" t="s">
        <v>33</v>
      </c>
      <c r="K68" s="13">
        <v>1</v>
      </c>
      <c r="L68" s="19">
        <v>9178.7199999999993</v>
      </c>
      <c r="M68" s="19">
        <v>9178.7199999999993</v>
      </c>
      <c r="N68" s="19">
        <v>9178.7199999999993</v>
      </c>
      <c r="O68" s="19">
        <v>9178.7199999999993</v>
      </c>
      <c r="P68" s="19">
        <v>9178.7199999999993</v>
      </c>
      <c r="Q68" s="8">
        <v>13299965.279999999</v>
      </c>
    </row>
    <row r="69" spans="2:17" s="11" customFormat="1" ht="63" x14ac:dyDescent="0.25">
      <c r="B69" s="12" t="s">
        <v>189</v>
      </c>
      <c r="C69" s="13" t="s">
        <v>219</v>
      </c>
      <c r="D69" s="13" t="s">
        <v>112</v>
      </c>
      <c r="E69" s="13" t="s">
        <v>115</v>
      </c>
      <c r="F69" s="13" t="s">
        <v>117</v>
      </c>
      <c r="G69" s="13" t="s">
        <v>115</v>
      </c>
      <c r="H69" s="13" t="str">
        <f>VLOOKUP(J69,Товар,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69" s="13">
        <v>2701</v>
      </c>
      <c r="J69" s="18" t="s">
        <v>33</v>
      </c>
      <c r="K69" s="13">
        <v>1</v>
      </c>
      <c r="L69" s="19">
        <v>9178.7199999999993</v>
      </c>
      <c r="M69" s="19">
        <v>9178.7199999999993</v>
      </c>
      <c r="N69" s="19">
        <v>9178.7199999999993</v>
      </c>
      <c r="O69" s="19">
        <v>9178.7199999999993</v>
      </c>
      <c r="P69" s="19">
        <v>9178.7199999999993</v>
      </c>
      <c r="Q69" s="8">
        <v>13299965.279999999</v>
      </c>
    </row>
    <row r="70" spans="2:17" s="11" customFormat="1" ht="63" x14ac:dyDescent="0.25">
      <c r="B70" s="12" t="s">
        <v>69</v>
      </c>
      <c r="C70" s="13" t="s">
        <v>96</v>
      </c>
      <c r="D70" s="13" t="s">
        <v>108</v>
      </c>
      <c r="E70" s="13" t="s">
        <v>115</v>
      </c>
      <c r="F70" s="13" t="s">
        <v>117</v>
      </c>
      <c r="G70" s="13" t="s">
        <v>115</v>
      </c>
      <c r="H70" s="13" t="str">
        <f>VLOOKUP(J70,Товар,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70" s="13">
        <v>2701</v>
      </c>
      <c r="J70" s="18" t="s">
        <v>33</v>
      </c>
      <c r="K70" s="13">
        <v>1</v>
      </c>
      <c r="L70" s="19">
        <v>9178.7199999999993</v>
      </c>
      <c r="M70" s="19">
        <v>9178.7199999999993</v>
      </c>
      <c r="N70" s="19">
        <v>9178.7199999999993</v>
      </c>
      <c r="O70" s="19">
        <v>9178.7199999999993</v>
      </c>
      <c r="P70" s="19">
        <v>9178.7199999999993</v>
      </c>
      <c r="Q70" s="8">
        <v>8866643.5199999996</v>
      </c>
    </row>
    <row r="71" spans="2:17" s="11" customFormat="1" ht="63" x14ac:dyDescent="0.25">
      <c r="B71" s="12" t="s">
        <v>72</v>
      </c>
      <c r="C71" s="13" t="s">
        <v>99</v>
      </c>
      <c r="D71" s="13" t="s">
        <v>72</v>
      </c>
      <c r="E71" s="13" t="s">
        <v>115</v>
      </c>
      <c r="F71" s="13" t="s">
        <v>117</v>
      </c>
      <c r="G71" s="13" t="s">
        <v>115</v>
      </c>
      <c r="H71" s="13" t="str">
        <f>VLOOKUP(J71,Товар, 2,FALSE)</f>
        <v>Shubarkol Komir AQ 0-300 mm D klasty komir FCA st. Qyzyljarst.Shubarkol Qyzylorda obl.T + 12/уголь марки Д класса 0-300 мм АО Шубарколь комир FCA ст.Кызылжарст.Шубарколь в Кызылординскую</v>
      </c>
      <c r="I71" s="13">
        <v>2701</v>
      </c>
      <c r="J71" s="18" t="s">
        <v>34</v>
      </c>
      <c r="K71" s="13">
        <v>4</v>
      </c>
      <c r="L71" s="19">
        <v>9178.7199999999993</v>
      </c>
      <c r="M71" s="19">
        <v>9178.7199999999993</v>
      </c>
      <c r="N71" s="19">
        <v>9178.7199999999993</v>
      </c>
      <c r="O71" s="19">
        <v>9178.7199999999993</v>
      </c>
      <c r="P71" s="19">
        <v>9178.7199999999993</v>
      </c>
      <c r="Q71" s="8">
        <v>48766539.359999999</v>
      </c>
    </row>
    <row r="72" spans="2:17" s="11" customFormat="1" ht="63" x14ac:dyDescent="0.25">
      <c r="B72" s="12" t="s">
        <v>184</v>
      </c>
      <c r="C72" s="13" t="s">
        <v>214</v>
      </c>
      <c r="D72" s="13" t="s">
        <v>24</v>
      </c>
      <c r="E72" s="13" t="s">
        <v>115</v>
      </c>
      <c r="F72" s="13" t="s">
        <v>117</v>
      </c>
      <c r="G72" s="13" t="s">
        <v>115</v>
      </c>
      <c r="H72" s="13" t="str">
        <f>VLOOKUP(J72,Товар,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72" s="13">
        <v>2701</v>
      </c>
      <c r="J72" s="18" t="s">
        <v>35</v>
      </c>
      <c r="K72" s="13">
        <v>2</v>
      </c>
      <c r="L72" s="19">
        <v>9178.7199999999993</v>
      </c>
      <c r="M72" s="19">
        <v>9178.7199999999993</v>
      </c>
      <c r="N72" s="19">
        <v>9178.7199999999993</v>
      </c>
      <c r="O72" s="19">
        <v>9178.7199999999993</v>
      </c>
      <c r="P72" s="19">
        <v>9178.7199999999993</v>
      </c>
      <c r="Q72" s="8">
        <v>26599930.559999999</v>
      </c>
    </row>
    <row r="73" spans="2:17" s="11" customFormat="1" ht="63" x14ac:dyDescent="0.25">
      <c r="B73" s="12" t="s">
        <v>184</v>
      </c>
      <c r="C73" s="13" t="s">
        <v>214</v>
      </c>
      <c r="D73" s="13" t="s">
        <v>23</v>
      </c>
      <c r="E73" s="13" t="s">
        <v>115</v>
      </c>
      <c r="F73" s="13" t="s">
        <v>117</v>
      </c>
      <c r="G73" s="13" t="s">
        <v>115</v>
      </c>
      <c r="H73" s="13" t="str">
        <f>VLOOKUP(J73,Товар,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73" s="13">
        <v>2701</v>
      </c>
      <c r="J73" s="18" t="s">
        <v>35</v>
      </c>
      <c r="K73" s="13">
        <v>1</v>
      </c>
      <c r="L73" s="19">
        <v>9178.7199999999993</v>
      </c>
      <c r="M73" s="19">
        <v>9178.7199999999993</v>
      </c>
      <c r="N73" s="19">
        <v>9178.7199999999993</v>
      </c>
      <c r="O73" s="19">
        <v>9178.7199999999993</v>
      </c>
      <c r="P73" s="19">
        <v>9178.7199999999993</v>
      </c>
      <c r="Q73" s="8">
        <v>13299965.279999999</v>
      </c>
    </row>
    <row r="74" spans="2:17" s="11" customFormat="1" ht="63" x14ac:dyDescent="0.25">
      <c r="B74" s="12" t="s">
        <v>61</v>
      </c>
      <c r="C74" s="13" t="s">
        <v>88</v>
      </c>
      <c r="D74" s="13" t="s">
        <v>22</v>
      </c>
      <c r="E74" s="13" t="s">
        <v>115</v>
      </c>
      <c r="F74" s="13" t="s">
        <v>117</v>
      </c>
      <c r="G74" s="13" t="s">
        <v>115</v>
      </c>
      <c r="H74" s="13" t="str">
        <f>VLOOKUP(J74,Товар,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74" s="13">
        <v>2701</v>
      </c>
      <c r="J74" s="18" t="s">
        <v>35</v>
      </c>
      <c r="K74" s="13">
        <v>2</v>
      </c>
      <c r="L74" s="19">
        <v>9178.7199999999993</v>
      </c>
      <c r="M74" s="19">
        <v>9178.7199999999993</v>
      </c>
      <c r="N74" s="19">
        <v>9178.7199999999993</v>
      </c>
      <c r="O74" s="19">
        <v>9178.7199999999993</v>
      </c>
      <c r="P74" s="19">
        <v>9178.7199999999993</v>
      </c>
      <c r="Q74" s="8">
        <v>26599930.559999999</v>
      </c>
    </row>
    <row r="75" spans="2:17" s="11" customFormat="1" ht="63" x14ac:dyDescent="0.25">
      <c r="B75" s="12" t="s">
        <v>73</v>
      </c>
      <c r="C75" s="13" t="s">
        <v>100</v>
      </c>
      <c r="D75" s="13" t="s">
        <v>113</v>
      </c>
      <c r="E75" s="13" t="s">
        <v>115</v>
      </c>
      <c r="F75" s="13" t="s">
        <v>117</v>
      </c>
      <c r="G75" s="13" t="s">
        <v>115</v>
      </c>
      <c r="H75" s="13" t="str">
        <f>VLOOKUP(J75,Товар,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75" s="13">
        <v>2701</v>
      </c>
      <c r="J75" s="18" t="s">
        <v>35</v>
      </c>
      <c r="K75" s="13">
        <v>1</v>
      </c>
      <c r="L75" s="19">
        <v>9178.7199999999993</v>
      </c>
      <c r="M75" s="19">
        <v>9178.7199999999993</v>
      </c>
      <c r="N75" s="19">
        <v>9178.7199999999993</v>
      </c>
      <c r="O75" s="19">
        <v>9178.7199999999993</v>
      </c>
      <c r="P75" s="19">
        <v>9178.7199999999993</v>
      </c>
      <c r="Q75" s="8">
        <v>13299965.279999999</v>
      </c>
    </row>
    <row r="76" spans="2:17" s="11" customFormat="1" ht="63" x14ac:dyDescent="0.25">
      <c r="B76" s="12" t="s">
        <v>74</v>
      </c>
      <c r="C76" s="13" t="s">
        <v>101</v>
      </c>
      <c r="D76" s="13" t="s">
        <v>109</v>
      </c>
      <c r="E76" s="13" t="s">
        <v>115</v>
      </c>
      <c r="F76" s="13" t="s">
        <v>117</v>
      </c>
      <c r="G76" s="13" t="s">
        <v>115</v>
      </c>
      <c r="H76" s="13" t="str">
        <f>VLOOKUP(J76,Товар, 2,FALSE)</f>
        <v>Shubarkol Komir AQ 0-300 mm D klasty komir FCA st. Qyzyljarst.Shubarkol Pavlodar obl. T + 12/уголь марки Д класса 0-300 мм АО Шубарколь комир FCA ст.Кызылжарст.Шубарколь в Павлодарскую о</v>
      </c>
      <c r="I76" s="13">
        <v>2701</v>
      </c>
      <c r="J76" s="18" t="s">
        <v>36</v>
      </c>
      <c r="K76" s="13">
        <v>1</v>
      </c>
      <c r="L76" s="19">
        <v>9178.7199999999993</v>
      </c>
      <c r="M76" s="19">
        <v>9178.7199999999993</v>
      </c>
      <c r="N76" s="19">
        <v>9178.7199999999993</v>
      </c>
      <c r="O76" s="19">
        <v>9178.7199999999993</v>
      </c>
      <c r="P76" s="19">
        <v>9178.7199999999993</v>
      </c>
      <c r="Q76" s="8">
        <v>8866643.5199999996</v>
      </c>
    </row>
    <row r="77" spans="2:17" s="11" customFormat="1" ht="63" x14ac:dyDescent="0.25">
      <c r="B77" s="12" t="s">
        <v>190</v>
      </c>
      <c r="C77" s="13" t="s">
        <v>220</v>
      </c>
      <c r="D77" s="13" t="s">
        <v>22</v>
      </c>
      <c r="E77" s="13" t="s">
        <v>115</v>
      </c>
      <c r="F77" s="13" t="s">
        <v>117</v>
      </c>
      <c r="G77" s="13" t="s">
        <v>115</v>
      </c>
      <c r="H77" s="13" t="str">
        <f>VLOOKUP(J77,Товар, 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77" s="13">
        <v>2701</v>
      </c>
      <c r="J77" s="18" t="s">
        <v>37</v>
      </c>
      <c r="K77" s="13">
        <v>1</v>
      </c>
      <c r="L77" s="19">
        <v>9178.7199999999993</v>
      </c>
      <c r="M77" s="19">
        <v>9178.7199999999993</v>
      </c>
      <c r="N77" s="19">
        <v>9178.7199999999993</v>
      </c>
      <c r="O77" s="19">
        <v>9178.7199999999993</v>
      </c>
      <c r="P77" s="19">
        <v>9178.7199999999993</v>
      </c>
      <c r="Q77" s="8">
        <v>13299965.279999999</v>
      </c>
    </row>
    <row r="78" spans="2:17" s="11" customFormat="1" ht="63" x14ac:dyDescent="0.25">
      <c r="B78" s="12" t="s">
        <v>76</v>
      </c>
      <c r="C78" s="13" t="s">
        <v>103</v>
      </c>
      <c r="D78" s="13" t="s">
        <v>76</v>
      </c>
      <c r="E78" s="13" t="s">
        <v>115</v>
      </c>
      <c r="F78" s="13" t="s">
        <v>117</v>
      </c>
      <c r="G78" s="13" t="s">
        <v>115</v>
      </c>
      <c r="H78" s="13" t="str">
        <f>VLOOKUP(J78,Товар, 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78" s="13">
        <v>2701</v>
      </c>
      <c r="J78" s="18" t="s">
        <v>37</v>
      </c>
      <c r="K78" s="13">
        <v>2</v>
      </c>
      <c r="L78" s="19">
        <v>9178.7199999999993</v>
      </c>
      <c r="M78" s="19">
        <v>9178.7199999999993</v>
      </c>
      <c r="N78" s="19">
        <v>9178.7199999999993</v>
      </c>
      <c r="O78" s="19">
        <v>9178.7199999999993</v>
      </c>
      <c r="P78" s="19">
        <v>9178.7199999999993</v>
      </c>
      <c r="Q78" s="8">
        <v>22166608.800000001</v>
      </c>
    </row>
    <row r="79" spans="2:17" s="11" customFormat="1" ht="63" x14ac:dyDescent="0.25">
      <c r="B79" s="12" t="s">
        <v>79</v>
      </c>
      <c r="C79" s="13" t="s">
        <v>106</v>
      </c>
      <c r="D79" s="13" t="s">
        <v>20</v>
      </c>
      <c r="E79" s="13" t="s">
        <v>115</v>
      </c>
      <c r="F79" s="13" t="s">
        <v>117</v>
      </c>
      <c r="G79" s="13" t="s">
        <v>115</v>
      </c>
      <c r="H79" s="13" t="str">
        <f>VLOOKUP(J79,Товар,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79" s="13">
        <v>2701</v>
      </c>
      <c r="J79" s="18" t="s">
        <v>38</v>
      </c>
      <c r="K79" s="13">
        <v>5</v>
      </c>
      <c r="L79" s="19">
        <v>9178.7199999999993</v>
      </c>
      <c r="M79" s="19">
        <v>9178.7199999999993</v>
      </c>
      <c r="N79" s="19">
        <v>9178.7199999999993</v>
      </c>
      <c r="O79" s="19">
        <v>9178.7199999999993</v>
      </c>
      <c r="P79" s="19">
        <v>9178.7199999999993</v>
      </c>
      <c r="Q79" s="8">
        <v>66499826.399999999</v>
      </c>
    </row>
    <row r="80" spans="2:17" s="11" customFormat="1" ht="63" x14ac:dyDescent="0.25">
      <c r="B80" s="12" t="s">
        <v>77</v>
      </c>
      <c r="C80" s="13" t="s">
        <v>104</v>
      </c>
      <c r="D80" s="13" t="s">
        <v>20</v>
      </c>
      <c r="E80" s="13" t="s">
        <v>115</v>
      </c>
      <c r="F80" s="13" t="s">
        <v>117</v>
      </c>
      <c r="G80" s="13" t="s">
        <v>115</v>
      </c>
      <c r="H80" s="13" t="str">
        <f>VLOOKUP(J80,Товар,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0" s="13">
        <v>2701</v>
      </c>
      <c r="J80" s="18" t="s">
        <v>38</v>
      </c>
      <c r="K80" s="13">
        <v>1</v>
      </c>
      <c r="L80" s="19">
        <v>9178.7199999999993</v>
      </c>
      <c r="M80" s="19">
        <v>9178.7199999999993</v>
      </c>
      <c r="N80" s="19">
        <v>9178.7199999999993</v>
      </c>
      <c r="O80" s="19">
        <v>9178.7199999999993</v>
      </c>
      <c r="P80" s="19">
        <v>9178.7199999999993</v>
      </c>
      <c r="Q80" s="8">
        <v>13299965.279999999</v>
      </c>
    </row>
    <row r="81" spans="2:17" s="11" customFormat="1" ht="63" x14ac:dyDescent="0.25">
      <c r="B81" s="12" t="s">
        <v>61</v>
      </c>
      <c r="C81" s="13" t="s">
        <v>88</v>
      </c>
      <c r="D81" s="13" t="s">
        <v>22</v>
      </c>
      <c r="E81" s="13" t="s">
        <v>115</v>
      </c>
      <c r="F81" s="13" t="s">
        <v>117</v>
      </c>
      <c r="G81" s="13" t="s">
        <v>115</v>
      </c>
      <c r="H81" s="13" t="str">
        <f>VLOOKUP(J81,Товар,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1" s="13">
        <v>2701</v>
      </c>
      <c r="J81" s="18" t="s">
        <v>38</v>
      </c>
      <c r="K81" s="13">
        <v>3</v>
      </c>
      <c r="L81" s="19">
        <v>9178.7199999999993</v>
      </c>
      <c r="M81" s="19">
        <v>9178.7199999999993</v>
      </c>
      <c r="N81" s="19">
        <v>9178.7199999999993</v>
      </c>
      <c r="O81" s="19">
        <v>9178.7199999999993</v>
      </c>
      <c r="P81" s="19">
        <v>9178.7199999999993</v>
      </c>
      <c r="Q81" s="8">
        <v>39899895.840000004</v>
      </c>
    </row>
    <row r="82" spans="2:17" s="11" customFormat="1" ht="63" x14ac:dyDescent="0.25">
      <c r="B82" s="12" t="s">
        <v>61</v>
      </c>
      <c r="C82" s="13" t="s">
        <v>88</v>
      </c>
      <c r="D82" s="13" t="s">
        <v>61</v>
      </c>
      <c r="E82" s="13" t="s">
        <v>115</v>
      </c>
      <c r="F82" s="13" t="s">
        <v>117</v>
      </c>
      <c r="G82" s="13" t="s">
        <v>115</v>
      </c>
      <c r="H82" s="13" t="str">
        <f>VLOOKUP(J82,Товар,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2" s="13">
        <v>2701</v>
      </c>
      <c r="J82" s="18" t="s">
        <v>38</v>
      </c>
      <c r="K82" s="13">
        <v>1</v>
      </c>
      <c r="L82" s="19">
        <v>9178.7199999999993</v>
      </c>
      <c r="M82" s="19">
        <v>9178.7199999999993</v>
      </c>
      <c r="N82" s="19">
        <v>9178.7199999999993</v>
      </c>
      <c r="O82" s="19">
        <v>9178.7199999999993</v>
      </c>
      <c r="P82" s="19">
        <v>9178.7199999999993</v>
      </c>
      <c r="Q82" s="8">
        <v>13299965.279999999</v>
      </c>
    </row>
    <row r="83" spans="2:17" s="11" customFormat="1" ht="63" x14ac:dyDescent="0.25">
      <c r="B83" s="12" t="s">
        <v>191</v>
      </c>
      <c r="C83" s="13" t="s">
        <v>221</v>
      </c>
      <c r="D83" s="13" t="s">
        <v>23</v>
      </c>
      <c r="E83" s="13" t="s">
        <v>115</v>
      </c>
      <c r="F83" s="13" t="s">
        <v>117</v>
      </c>
      <c r="G83" s="13" t="s">
        <v>115</v>
      </c>
      <c r="H83" s="13" t="str">
        <f>VLOOKUP(J83,Товар,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3" s="13">
        <v>2701</v>
      </c>
      <c r="J83" s="18" t="s">
        <v>38</v>
      </c>
      <c r="K83" s="13">
        <v>3</v>
      </c>
      <c r="L83" s="19">
        <v>9178.7199999999993</v>
      </c>
      <c r="M83" s="19">
        <v>9178.7199999999993</v>
      </c>
      <c r="N83" s="19">
        <v>9178.7199999999993</v>
      </c>
      <c r="O83" s="19">
        <v>9178.7199999999993</v>
      </c>
      <c r="P83" s="19">
        <v>9178.7199999999993</v>
      </c>
      <c r="Q83" s="8">
        <v>39899895.840000004</v>
      </c>
    </row>
    <row r="84" spans="2:17" s="11" customFormat="1" ht="63" x14ac:dyDescent="0.25">
      <c r="B84" s="12" t="s">
        <v>78</v>
      </c>
      <c r="C84" s="13" t="s">
        <v>105</v>
      </c>
      <c r="D84" s="13" t="s">
        <v>109</v>
      </c>
      <c r="E84" s="13" t="s">
        <v>115</v>
      </c>
      <c r="F84" s="13" t="s">
        <v>117</v>
      </c>
      <c r="G84" s="13" t="s">
        <v>115</v>
      </c>
      <c r="H84" s="13" t="str">
        <f>VLOOKUP(J84,Товар,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4" s="13">
        <v>2701</v>
      </c>
      <c r="J84" s="18" t="s">
        <v>38</v>
      </c>
      <c r="K84" s="13">
        <v>1</v>
      </c>
      <c r="L84" s="19">
        <v>9178.7199999999993</v>
      </c>
      <c r="M84" s="19">
        <v>9178.7199999999993</v>
      </c>
      <c r="N84" s="19">
        <v>9178.7199999999993</v>
      </c>
      <c r="O84" s="19">
        <v>9178.7199999999993</v>
      </c>
      <c r="P84" s="19">
        <v>9178.7199999999993</v>
      </c>
      <c r="Q84" s="8">
        <v>13299965.279999999</v>
      </c>
    </row>
    <row r="85" spans="2:17" s="11" customFormat="1" ht="63" x14ac:dyDescent="0.25">
      <c r="B85" s="12" t="s">
        <v>79</v>
      </c>
      <c r="C85" s="13" t="s">
        <v>106</v>
      </c>
      <c r="D85" s="13" t="s">
        <v>79</v>
      </c>
      <c r="E85" s="13" t="s">
        <v>115</v>
      </c>
      <c r="F85" s="13" t="s">
        <v>117</v>
      </c>
      <c r="G85" s="13" t="s">
        <v>115</v>
      </c>
      <c r="H85" s="13" t="str">
        <f>VLOOKUP(J85,Товар,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85" s="13">
        <v>2701</v>
      </c>
      <c r="J85" s="18" t="s">
        <v>38</v>
      </c>
      <c r="K85" s="13">
        <v>1</v>
      </c>
      <c r="L85" s="19">
        <v>9178.7199999999993</v>
      </c>
      <c r="M85" s="19">
        <v>9178.7199999999993</v>
      </c>
      <c r="N85" s="19">
        <v>9178.7199999999993</v>
      </c>
      <c r="O85" s="19">
        <v>9178.7199999999993</v>
      </c>
      <c r="P85" s="19">
        <v>9178.7199999999993</v>
      </c>
      <c r="Q85" s="8">
        <v>13299965.279999999</v>
      </c>
    </row>
    <row r="86" spans="2:17" s="11" customFormat="1" ht="63" x14ac:dyDescent="0.25">
      <c r="B86" s="12" t="s">
        <v>59</v>
      </c>
      <c r="C86" s="13" t="s">
        <v>86</v>
      </c>
      <c r="D86" s="13" t="s">
        <v>59</v>
      </c>
      <c r="E86" s="13" t="s">
        <v>115</v>
      </c>
      <c r="F86" s="13" t="s">
        <v>117</v>
      </c>
      <c r="G86" s="13" t="s">
        <v>115</v>
      </c>
      <c r="H86" s="13" t="str">
        <f>VLOOKUP(J86,Товар, 2,FALSE)</f>
        <v>Shubarkol Komir AQ 0-300mm D klasty komir FCA st. Qyzyljarst.Shubarkol Almaty q.T + 12/уголь марки Д класса 0-300 мм АО Шубарколь комир FCA ст.Кызылжарст.Шубарколь в г.Алматы T+12</v>
      </c>
      <c r="I86" s="13">
        <v>2701</v>
      </c>
      <c r="J86" s="18" t="s">
        <v>39</v>
      </c>
      <c r="K86" s="13">
        <v>2</v>
      </c>
      <c r="L86" s="19">
        <v>9178.7199999999993</v>
      </c>
      <c r="M86" s="19">
        <v>9178.7199999999993</v>
      </c>
      <c r="N86" s="19">
        <v>9178.7199999999993</v>
      </c>
      <c r="O86" s="19">
        <v>9178.7199999999993</v>
      </c>
      <c r="P86" s="19">
        <v>9178.7199999999993</v>
      </c>
      <c r="Q86" s="8">
        <v>17733287.039999999</v>
      </c>
    </row>
    <row r="87" spans="2:17" s="11" customFormat="1" ht="63" x14ac:dyDescent="0.25">
      <c r="B87" s="12" t="s">
        <v>192</v>
      </c>
      <c r="C87" s="13" t="s">
        <v>222</v>
      </c>
      <c r="D87" s="13" t="s">
        <v>110</v>
      </c>
      <c r="E87" s="13" t="s">
        <v>115</v>
      </c>
      <c r="F87" s="13" t="s">
        <v>117</v>
      </c>
      <c r="G87" s="13" t="s">
        <v>115</v>
      </c>
      <c r="H87" s="13" t="str">
        <f>VLOOKUP(J87,Товар, 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87" s="13">
        <v>2701</v>
      </c>
      <c r="J87" s="18" t="s">
        <v>40</v>
      </c>
      <c r="K87" s="13">
        <v>2</v>
      </c>
      <c r="L87" s="19">
        <v>9178.7199999999993</v>
      </c>
      <c r="M87" s="19">
        <v>9178.7199999999993</v>
      </c>
      <c r="N87" s="19">
        <v>9178.7199999999993</v>
      </c>
      <c r="O87" s="19">
        <v>9178.7199999999993</v>
      </c>
      <c r="P87" s="19">
        <v>9178.7199999999993</v>
      </c>
      <c r="Q87" s="8">
        <v>22166608.800000001</v>
      </c>
    </row>
    <row r="88" spans="2:17" s="11" customFormat="1" ht="63" x14ac:dyDescent="0.25">
      <c r="B88" s="12" t="s">
        <v>80</v>
      </c>
      <c r="C88" s="13" t="s">
        <v>107</v>
      </c>
      <c r="D88" s="13" t="s">
        <v>80</v>
      </c>
      <c r="E88" s="13" t="s">
        <v>115</v>
      </c>
      <c r="F88" s="13" t="s">
        <v>117</v>
      </c>
      <c r="G88" s="13" t="s">
        <v>115</v>
      </c>
      <c r="H88" s="13" t="str">
        <f>VLOOKUP(J88,Товар, 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88" s="13">
        <v>2701</v>
      </c>
      <c r="J88" s="18" t="s">
        <v>40</v>
      </c>
      <c r="K88" s="13">
        <v>2</v>
      </c>
      <c r="L88" s="19">
        <v>9178.7199999999993</v>
      </c>
      <c r="M88" s="19">
        <v>9178.7199999999993</v>
      </c>
      <c r="N88" s="19">
        <v>9178.7199999999993</v>
      </c>
      <c r="O88" s="19">
        <v>9178.7199999999993</v>
      </c>
      <c r="P88" s="19">
        <v>9178.7199999999993</v>
      </c>
      <c r="Q88" s="8">
        <v>26599930.559999999</v>
      </c>
    </row>
    <row r="89" spans="2:17" s="11" customFormat="1" ht="63" x14ac:dyDescent="0.25">
      <c r="B89" s="12" t="s">
        <v>72</v>
      </c>
      <c r="C89" s="13" t="s">
        <v>99</v>
      </c>
      <c r="D89" s="13" t="s">
        <v>113</v>
      </c>
      <c r="E89" s="13" t="s">
        <v>115</v>
      </c>
      <c r="F89" s="13" t="s">
        <v>117</v>
      </c>
      <c r="G89" s="13" t="s">
        <v>115</v>
      </c>
      <c r="H89" s="13" t="str">
        <f>VLOOKUP(J89,Товар, 2,FALSE)</f>
        <v>Shubarkol Komir AQ 0-300 mm D klasty komir FCA st. Qyzyljarst.Shubarkol Shymkent q. T + 12/уголь марки Д класса 0-300 мм АО Шубарколь комир FCA ст.Кызылжарст.Шубарколь в г. Шымкент T+12</v>
      </c>
      <c r="I89" s="13">
        <v>2701</v>
      </c>
      <c r="J89" s="18" t="s">
        <v>41</v>
      </c>
      <c r="K89" s="13">
        <v>9</v>
      </c>
      <c r="L89" s="19">
        <v>9178.7199999999993</v>
      </c>
      <c r="M89" s="19">
        <v>9178.7199999999993</v>
      </c>
      <c r="N89" s="19">
        <v>9178.7199999999993</v>
      </c>
      <c r="O89" s="19">
        <v>9178.7199999999993</v>
      </c>
      <c r="P89" s="19">
        <v>9178.7199999999993</v>
      </c>
      <c r="Q89" s="8">
        <v>110833044</v>
      </c>
    </row>
    <row r="90" spans="2:17" s="11" customFormat="1" ht="31.5" x14ac:dyDescent="0.25">
      <c r="B90" s="12" t="s">
        <v>193</v>
      </c>
      <c r="C90" s="13" t="s">
        <v>223</v>
      </c>
      <c r="D90" s="13" t="s">
        <v>25</v>
      </c>
      <c r="E90" s="13" t="s">
        <v>26</v>
      </c>
      <c r="F90" s="13" t="s">
        <v>27</v>
      </c>
      <c r="G90" s="13" t="s">
        <v>21</v>
      </c>
      <c r="H90" s="13" t="str">
        <f>VLOOKUP(J90,Товар, 2,FALSE)</f>
        <v>aq qant, EXW jetkizy sharttary/сахар белый, условия поставки EXW</v>
      </c>
      <c r="I90" s="13">
        <v>1701</v>
      </c>
      <c r="J90" s="18" t="s">
        <v>17</v>
      </c>
      <c r="K90" s="13">
        <v>1</v>
      </c>
      <c r="L90" s="19">
        <v>410000</v>
      </c>
      <c r="M90" s="19">
        <v>410000</v>
      </c>
      <c r="N90" s="19">
        <v>410000</v>
      </c>
      <c r="O90" s="19">
        <v>410000</v>
      </c>
      <c r="P90" s="19">
        <v>410000</v>
      </c>
      <c r="Q90" s="8">
        <v>27880000</v>
      </c>
    </row>
    <row r="91" spans="2:17" s="11" customFormat="1" ht="31.5" x14ac:dyDescent="0.25">
      <c r="B91" s="12" t="s">
        <v>194</v>
      </c>
      <c r="C91" s="13" t="s">
        <v>224</v>
      </c>
      <c r="D91" s="13" t="s">
        <v>25</v>
      </c>
      <c r="E91" s="13" t="s">
        <v>26</v>
      </c>
      <c r="F91" s="13" t="s">
        <v>27</v>
      </c>
      <c r="G91" s="13" t="s">
        <v>21</v>
      </c>
      <c r="H91" s="13" t="str">
        <f>VLOOKUP(J91,Товар, 2,FALSE)</f>
        <v>aq qant, EXW jetkizy sharttary/сахар белый, условия поставки EXW</v>
      </c>
      <c r="I91" s="13">
        <v>1701</v>
      </c>
      <c r="J91" s="18" t="s">
        <v>17</v>
      </c>
      <c r="K91" s="13">
        <v>1</v>
      </c>
      <c r="L91" s="19">
        <v>410000</v>
      </c>
      <c r="M91" s="19">
        <v>410000</v>
      </c>
      <c r="N91" s="19">
        <v>410000</v>
      </c>
      <c r="O91" s="19">
        <v>410000</v>
      </c>
      <c r="P91" s="19">
        <v>410000</v>
      </c>
      <c r="Q91" s="8">
        <v>27880000</v>
      </c>
    </row>
    <row r="92" spans="2:17" ht="18.75" customHeight="1" x14ac:dyDescent="0.25">
      <c r="B92" s="4"/>
      <c r="C92" s="4"/>
      <c r="D92" s="4"/>
      <c r="E92" s="4"/>
      <c r="F92" s="4"/>
      <c r="G92" s="4"/>
      <c r="H92" s="14"/>
      <c r="I92" s="15"/>
      <c r="J92" s="15"/>
      <c r="K92" s="15"/>
      <c r="L92" s="15"/>
      <c r="M92" s="15"/>
      <c r="N92" s="15"/>
      <c r="O92" s="15"/>
      <c r="P92" s="16"/>
      <c r="Q92" s="6">
        <f>SUBTOTAL(9,Q5:Q91)</f>
        <v>3902653420.4300065</v>
      </c>
    </row>
    <row r="93" spans="2:17" x14ac:dyDescent="0.25">
      <c r="Q93" s="7"/>
    </row>
    <row r="94" spans="2:17" x14ac:dyDescent="0.25">
      <c r="Q94" s="7"/>
    </row>
    <row r="97" spans="11:11" x14ac:dyDescent="0.25">
      <c r="K97" s="10"/>
    </row>
  </sheetData>
  <autoFilter ref="A4:Q91" xr:uid="{E8B2D6B2-001F-45E1-81ED-F66B5398CB4D}"/>
  <mergeCells count="2">
    <mergeCell ref="H92:P92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EFA4-5D30-479A-922B-A6EC98614D35}">
  <dimension ref="B2:C36"/>
  <sheetViews>
    <sheetView workbookViewId="0">
      <selection activeCell="B2" sqref="B2:C36"/>
    </sheetView>
  </sheetViews>
  <sheetFormatPr defaultRowHeight="15" x14ac:dyDescent="0.25"/>
  <sheetData>
    <row r="2" spans="2:3" x14ac:dyDescent="0.25">
      <c r="B2" s="9" t="s">
        <v>124</v>
      </c>
      <c r="C2" s="9" t="s">
        <v>139</v>
      </c>
    </row>
    <row r="3" spans="2:3" x14ac:dyDescent="0.25">
      <c r="B3" s="9" t="s">
        <v>28</v>
      </c>
      <c r="C3" s="9" t="s">
        <v>42</v>
      </c>
    </row>
    <row r="4" spans="2:3" x14ac:dyDescent="0.25">
      <c r="B4" s="9" t="s">
        <v>40</v>
      </c>
      <c r="C4" s="9" t="s">
        <v>43</v>
      </c>
    </row>
    <row r="5" spans="2:3" x14ac:dyDescent="0.25">
      <c r="B5" s="9" t="s">
        <v>39</v>
      </c>
      <c r="C5" s="9" t="s">
        <v>44</v>
      </c>
    </row>
    <row r="6" spans="2:3" x14ac:dyDescent="0.25">
      <c r="B6" s="9" t="s">
        <v>29</v>
      </c>
      <c r="C6" s="9" t="s">
        <v>140</v>
      </c>
    </row>
    <row r="7" spans="2:3" x14ac:dyDescent="0.25">
      <c r="B7" s="9" t="s">
        <v>30</v>
      </c>
      <c r="C7" s="9" t="s">
        <v>141</v>
      </c>
    </row>
    <row r="8" spans="2:3" x14ac:dyDescent="0.25">
      <c r="B8" s="9" t="s">
        <v>31</v>
      </c>
      <c r="C8" s="9" t="s">
        <v>45</v>
      </c>
    </row>
    <row r="9" spans="2:3" x14ac:dyDescent="0.25">
      <c r="B9" s="9" t="s">
        <v>33</v>
      </c>
      <c r="C9" s="9" t="s">
        <v>46</v>
      </c>
    </row>
    <row r="10" spans="2:3" x14ac:dyDescent="0.25">
      <c r="B10" s="9" t="s">
        <v>35</v>
      </c>
      <c r="C10" s="9" t="s">
        <v>47</v>
      </c>
    </row>
    <row r="11" spans="2:3" x14ac:dyDescent="0.25">
      <c r="B11" s="9" t="s">
        <v>34</v>
      </c>
      <c r="C11" s="9" t="s">
        <v>48</v>
      </c>
    </row>
    <row r="12" spans="2:3" x14ac:dyDescent="0.25">
      <c r="B12" s="9" t="s">
        <v>38</v>
      </c>
      <c r="C12" s="9" t="s">
        <v>49</v>
      </c>
    </row>
    <row r="13" spans="2:3" x14ac:dyDescent="0.25">
      <c r="B13" s="9" t="s">
        <v>36</v>
      </c>
      <c r="C13" s="9" t="s">
        <v>50</v>
      </c>
    </row>
    <row r="14" spans="2:3" x14ac:dyDescent="0.25">
      <c r="B14" s="9" t="s">
        <v>37</v>
      </c>
      <c r="C14" s="9" t="s">
        <v>51</v>
      </c>
    </row>
    <row r="15" spans="2:3" x14ac:dyDescent="0.25">
      <c r="B15" s="9" t="s">
        <v>41</v>
      </c>
      <c r="C15" s="9" t="s">
        <v>52</v>
      </c>
    </row>
    <row r="16" spans="2:3" x14ac:dyDescent="0.25">
      <c r="B16" s="9" t="s">
        <v>32</v>
      </c>
      <c r="C16" s="9" t="s">
        <v>53</v>
      </c>
    </row>
    <row r="17" spans="2:3" x14ac:dyDescent="0.25">
      <c r="B17" s="9" t="s">
        <v>135</v>
      </c>
      <c r="C17" s="9" t="s">
        <v>142</v>
      </c>
    </row>
    <row r="18" spans="2:3" x14ac:dyDescent="0.25">
      <c r="B18" s="9" t="s">
        <v>130</v>
      </c>
      <c r="C18" s="9" t="s">
        <v>143</v>
      </c>
    </row>
    <row r="19" spans="2:3" x14ac:dyDescent="0.25">
      <c r="B19" s="9" t="s">
        <v>131</v>
      </c>
      <c r="C19" s="9" t="s">
        <v>144</v>
      </c>
    </row>
    <row r="20" spans="2:3" x14ac:dyDescent="0.25">
      <c r="B20" s="9" t="s">
        <v>133</v>
      </c>
      <c r="C20" s="9" t="s">
        <v>145</v>
      </c>
    </row>
    <row r="21" spans="2:3" x14ac:dyDescent="0.25">
      <c r="B21" s="9" t="s">
        <v>138</v>
      </c>
      <c r="C21" s="9" t="s">
        <v>146</v>
      </c>
    </row>
    <row r="22" spans="2:3" x14ac:dyDescent="0.25">
      <c r="B22" s="9" t="s">
        <v>134</v>
      </c>
      <c r="C22" s="9" t="s">
        <v>147</v>
      </c>
    </row>
    <row r="23" spans="2:3" x14ac:dyDescent="0.25">
      <c r="B23" s="9" t="s">
        <v>136</v>
      </c>
      <c r="C23" s="9" t="s">
        <v>148</v>
      </c>
    </row>
    <row r="24" spans="2:3" x14ac:dyDescent="0.25">
      <c r="B24" s="9" t="s">
        <v>132</v>
      </c>
      <c r="C24" s="9" t="s">
        <v>149</v>
      </c>
    </row>
    <row r="25" spans="2:3" x14ac:dyDescent="0.25">
      <c r="B25" s="9" t="s">
        <v>119</v>
      </c>
      <c r="C25" s="9" t="s">
        <v>150</v>
      </c>
    </row>
    <row r="26" spans="2:3" x14ac:dyDescent="0.25">
      <c r="B26" s="9" t="s">
        <v>122</v>
      </c>
      <c r="C26" s="9" t="s">
        <v>151</v>
      </c>
    </row>
    <row r="27" spans="2:3" x14ac:dyDescent="0.25">
      <c r="B27" s="9" t="s">
        <v>120</v>
      </c>
      <c r="C27" s="9" t="s">
        <v>152</v>
      </c>
    </row>
    <row r="28" spans="2:3" x14ac:dyDescent="0.25">
      <c r="B28" s="9" t="s">
        <v>121</v>
      </c>
      <c r="C28" s="9" t="s">
        <v>153</v>
      </c>
    </row>
    <row r="29" spans="2:3" x14ac:dyDescent="0.25">
      <c r="B29" s="9" t="s">
        <v>123</v>
      </c>
      <c r="C29" s="9" t="s">
        <v>154</v>
      </c>
    </row>
    <row r="30" spans="2:3" x14ac:dyDescent="0.25">
      <c r="B30" s="9" t="s">
        <v>127</v>
      </c>
      <c r="C30" s="9" t="s">
        <v>155</v>
      </c>
    </row>
    <row r="31" spans="2:3" x14ac:dyDescent="0.25">
      <c r="B31" s="9" t="s">
        <v>126</v>
      </c>
      <c r="C31" s="9" t="s">
        <v>156</v>
      </c>
    </row>
    <row r="32" spans="2:3" x14ac:dyDescent="0.25">
      <c r="B32" s="9" t="s">
        <v>129</v>
      </c>
      <c r="C32" s="9" t="s">
        <v>157</v>
      </c>
    </row>
    <row r="33" spans="2:3" x14ac:dyDescent="0.25">
      <c r="B33" s="9" t="s">
        <v>128</v>
      </c>
      <c r="C33" s="9" t="s">
        <v>158</v>
      </c>
    </row>
    <row r="34" spans="2:3" x14ac:dyDescent="0.25">
      <c r="B34" s="9" t="s">
        <v>125</v>
      </c>
      <c r="C34" s="9" t="s">
        <v>159</v>
      </c>
    </row>
    <row r="35" spans="2:3" x14ac:dyDescent="0.25">
      <c r="B35" s="9" t="s">
        <v>137</v>
      </c>
      <c r="C35" s="9" t="s">
        <v>160</v>
      </c>
    </row>
    <row r="36" spans="2:3" x14ac:dyDescent="0.25">
      <c r="B36" s="9" t="s">
        <v>17</v>
      </c>
      <c r="C36" s="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30.03.2026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2026-03-30T13:14:34Z</dcterms:modified>
</cp:coreProperties>
</file>