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91F9F75D-77DE-4965-A13D-A4463C70260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2.05.2026" sheetId="9" r:id="rId1"/>
    <sheet name="Лист2" sheetId="13" state="hidden" r:id="rId2"/>
  </sheets>
  <definedNames>
    <definedName name="_xlnm._FilterDatabase" localSheetId="0" hidden="1">'12.05.2026'!$A$4:$Q$34</definedName>
    <definedName name="Товар">Лист2!$B$2:$C$13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5" i="9"/>
  <c r="Q34" i="9"/>
</calcChain>
</file>

<file path=xl/sharedStrings.xml><?xml version="1.0" encoding="utf-8"?>
<sst xmlns="http://schemas.openxmlformats.org/spreadsheetml/2006/main" count="275" uniqueCount="96">
  <si>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</si>
  <si>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</si>
  <si>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</si>
  <si>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</si>
  <si>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</si>
  <si>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</si>
  <si>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</si>
  <si>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</si>
  <si>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</si>
  <si>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</si>
  <si>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</si>
  <si>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</si>
  <si>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</si>
  <si>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</si>
  <si>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</si>
  <si>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</si>
  <si>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</si>
  <si>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</si>
  <si>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D3DE1EA</t>
  </si>
  <si>
    <t>D3DE1TO</t>
  </si>
  <si>
    <t>D3DE1SP</t>
  </si>
  <si>
    <t>D6DE1SP</t>
  </si>
  <si>
    <t>DADFCSP</t>
  </si>
  <si>
    <t>DTDFCEA</t>
  </si>
  <si>
    <t>DADFCTO</t>
  </si>
  <si>
    <t>DSDF4EA</t>
  </si>
  <si>
    <t>DSDF4SP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</si>
  <si>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</si>
  <si>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</si>
  <si>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</si>
  <si>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</si>
  <si>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</si>
  <si>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</si>
  <si>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</si>
  <si>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</si>
  <si>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</si>
  <si>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</si>
  <si>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</si>
  <si>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САУДА-САТТЫҚ НӘТИЖЕЛЕРІ / ИТОГИ ТОРГОВ  
12.05.2026</t>
  </si>
  <si>
    <t>D6DE1TO</t>
  </si>
  <si>
    <t>B2DE580</t>
  </si>
  <si>
    <t>2 klasty arpa, tabigaty 580 gl, EXW/ячмень 2 класса, натура 580 гл, EXW</t>
  </si>
  <si>
    <t>BENZIN AI-95 too PKOP,FCA St.Tekesu,set tolko z/D Transport/Бензин АИ-95 ТОО ПКОП,FCA ст.Текесу,поставка только ж/д транспортом</t>
  </si>
  <si>
    <t>2710 12 413 0</t>
  </si>
  <si>
    <t>2710 12 450 0</t>
  </si>
  <si>
    <t>2710 19 421 0</t>
  </si>
  <si>
    <t>2710 19 210 0</t>
  </si>
  <si>
    <t>1003 90 000 0</t>
  </si>
  <si>
    <t>ИП Ауезов</t>
  </si>
  <si>
    <t>ТОО TREND ENERGY</t>
  </si>
  <si>
    <t>ТОО "НПО "Юна"</t>
  </si>
  <si>
    <t>ТОО "Alim Group"</t>
  </si>
  <si>
    <t>ТОО «Алмасар»</t>
  </si>
  <si>
    <t>ТОО "ТумарМунай"</t>
  </si>
  <si>
    <t>ТОО "Ойл"</t>
  </si>
  <si>
    <t xml:space="preserve"> STAR OIL Energy ТОО</t>
  </si>
  <si>
    <t>ТОО "Alem-Oil"</t>
  </si>
  <si>
    <t>ТОО «Траст Петролеум»</t>
  </si>
  <si>
    <t>АО «QAZAQ AIR»</t>
  </si>
  <si>
    <t>АО "Эйр Астана</t>
  </si>
  <si>
    <t>ТОО INDUSTRIAL MARKET RESOURCE</t>
  </si>
  <si>
    <t>ТОО Элеватор Тайынша</t>
  </si>
  <si>
    <t>810328301239</t>
  </si>
  <si>
    <t>230440043193</t>
  </si>
  <si>
    <t>031240003940</t>
  </si>
  <si>
    <t>140740008692</t>
  </si>
  <si>
    <t>181240026850</t>
  </si>
  <si>
    <t>130640000443</t>
  </si>
  <si>
    <t>960640000029</t>
  </si>
  <si>
    <t>130640000641</t>
  </si>
  <si>
    <t>010940006647</t>
  </si>
  <si>
    <t>180840020098</t>
  </si>
  <si>
    <t>150440000668</t>
  </si>
  <si>
    <t>010940000162</t>
  </si>
  <si>
    <t>160440030621</t>
  </si>
  <si>
    <t>060140019252</t>
  </si>
  <si>
    <t>ТОО "Адалант777"</t>
  </si>
  <si>
    <t>ATC Brok ТОО</t>
  </si>
  <si>
    <t>Torino-06 ТОО</t>
  </si>
  <si>
    <t>TradeNova</t>
  </si>
  <si>
    <t>ТОО "TBA Group"</t>
  </si>
  <si>
    <t>Олжа брокер ТОО</t>
  </si>
  <si>
    <t>ЮТС Капитал ТОО</t>
  </si>
  <si>
    <t>AMKO GROUP ТОО</t>
  </si>
  <si>
    <t>ТОО "Trade Operation"</t>
  </si>
  <si>
    <t>Корунд-777 ТОО</t>
  </si>
  <si>
    <t>Актор НС ТОО</t>
  </si>
  <si>
    <t>ТОО «ПетроКазахстан Ойл Продактс»</t>
  </si>
  <si>
    <t>KC Energy Group ТОО</t>
  </si>
  <si>
    <t>ТОО "Каспий нефть трейдинг"</t>
  </si>
  <si>
    <t>Продовольственная контрактная корпорация АО НК</t>
  </si>
  <si>
    <t>050140004649</t>
  </si>
  <si>
    <t>231240026921</t>
  </si>
  <si>
    <t>190640003062</t>
  </si>
  <si>
    <t>950440000101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</si>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</sst>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63"/>
  <sheetViews>
    <sheetView tabSelected="1" topLeftCell="G1" zoomScale="55" zoomScaleNormal="55" workbookViewId="0">
      <selection activeCell="A18" sqref="A18:XFD18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24" t="s">
        <v>38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2:17" s="2" customFormat="1" ht="71.25" x14ac:dyDescent="0.25">
      <c r="B4" s="15" t="s">
        <v>0</v>
      </c>
      <c r="C4" s="15" t="s">
        <v>12</v>
      </c>
      <c r="D4" s="15" t="s">
        <v>11</v>
      </c>
      <c r="E4" s="15" t="s">
        <v>1</v>
      </c>
      <c r="F4" s="15" t="s">
        <v>13</v>
      </c>
      <c r="G4" s="15" t="s">
        <v>14</v>
      </c>
      <c r="H4" s="15" t="s">
        <v>2</v>
      </c>
      <c r="I4" s="15" t="s">
        <v>16</v>
      </c>
      <c r="J4" s="15" t="s">
        <v>3</v>
      </c>
      <c r="K4" s="15" t="s">
        <v>4</v>
      </c>
      <c r="L4" s="15" t="s">
        <v>8</v>
      </c>
      <c r="M4" s="15" t="s">
        <v>9</v>
      </c>
      <c r="N4" s="15" t="s">
        <v>7</v>
      </c>
      <c r="O4" s="15" t="s">
        <v>6</v>
      </c>
      <c r="P4" s="15" t="s">
        <v>5</v>
      </c>
      <c r="Q4" s="16" t="s">
        <v>15</v>
      </c>
    </row>
    <row r="5" spans="2:17" s="19" customFormat="1" ht="47.25" x14ac:dyDescent="0.25">
      <c r="B5" s="20" t="s">
        <v>48</v>
      </c>
      <c r="C5" s="7" t="s">
        <v>62</v>
      </c>
      <c r="D5" s="7" t="s">
        <v>76</v>
      </c>
      <c r="E5" s="7" t="s">
        <v>87</v>
      </c>
      <c r="F5" s="7" t="s">
        <v>91</v>
      </c>
      <c r="G5" s="7" t="s">
        <v>95</v>
      </c>
      <c r="H5" s="17" t="str">
        <f>VLOOKUP(J5,Товар,2,FALSE)</f>
        <v>BENZIN AI-92 too PKOP, FCA St. Tekesu, set tolko z / D Transport/Бензин АИ-92 ТОО ПКОП, FCA ст. Текесу, поставка только ж/д транспортом</v>
      </c>
      <c r="I5" s="18" t="s">
        <v>43</v>
      </c>
      <c r="J5" s="12" t="s">
        <v>19</v>
      </c>
      <c r="K5" s="7">
        <v>1</v>
      </c>
      <c r="L5" s="13">
        <v>258555.35</v>
      </c>
      <c r="M5" s="13">
        <v>258555.35</v>
      </c>
      <c r="N5" s="13">
        <v>258555.35</v>
      </c>
      <c r="O5" s="13">
        <v>258555.35</v>
      </c>
      <c r="P5" s="13">
        <v>258555.35</v>
      </c>
      <c r="Q5" s="5">
        <v>16806097.75</v>
      </c>
    </row>
    <row r="6" spans="2:17" s="19" customFormat="1" ht="47.25" x14ac:dyDescent="0.25">
      <c r="B6" s="20" t="s">
        <v>48</v>
      </c>
      <c r="C6" s="7" t="s">
        <v>62</v>
      </c>
      <c r="D6" s="7" t="s">
        <v>76</v>
      </c>
      <c r="E6" s="7" t="s">
        <v>88</v>
      </c>
      <c r="F6" s="7" t="s">
        <v>92</v>
      </c>
      <c r="G6" s="7" t="s">
        <v>88</v>
      </c>
      <c r="H6" s="17" t="str">
        <f>VLOOKUP(J6,Товар,2,FALSE)</f>
        <v>BENZIN AI-92 too PKOP, FCA St. Tekesu, set tolko z / D Transport/Бензин АИ-92 ТОО ПКОП, FCA ст. Текесу, поставка только ж/д транспортом</v>
      </c>
      <c r="I6" s="18" t="s">
        <v>43</v>
      </c>
      <c r="J6" s="12" t="s">
        <v>19</v>
      </c>
      <c r="K6" s="7">
        <v>1</v>
      </c>
      <c r="L6" s="13">
        <v>258555.35</v>
      </c>
      <c r="M6" s="13">
        <v>258555.35</v>
      </c>
      <c r="N6" s="13">
        <v>258555.35</v>
      </c>
      <c r="O6" s="13">
        <v>258555.35</v>
      </c>
      <c r="P6" s="13">
        <v>258555.35</v>
      </c>
      <c r="Q6" s="5">
        <v>67224391</v>
      </c>
    </row>
    <row r="7" spans="2:17" s="19" customFormat="1" ht="47.25" x14ac:dyDescent="0.25">
      <c r="B7" s="20" t="s">
        <v>49</v>
      </c>
      <c r="C7" s="7" t="s">
        <v>63</v>
      </c>
      <c r="D7" s="7" t="s">
        <v>49</v>
      </c>
      <c r="E7" s="7" t="s">
        <v>88</v>
      </c>
      <c r="F7" s="7" t="s">
        <v>92</v>
      </c>
      <c r="G7" s="7" t="s">
        <v>88</v>
      </c>
      <c r="H7" s="17" t="str">
        <f>VLOOKUP(J7,Товар,2,FALSE)</f>
        <v>BENZIN AI-92 too PKOP, FCA St. Tekesu, set tolko z / D Transport/Бензин АИ-92 ТОО ПКОП, FCA ст. Текесу, поставка только ж/д транспортом</v>
      </c>
      <c r="I7" s="18" t="s">
        <v>43</v>
      </c>
      <c r="J7" s="12" t="s">
        <v>19</v>
      </c>
      <c r="K7" s="7">
        <v>2</v>
      </c>
      <c r="L7" s="13">
        <v>258555.35</v>
      </c>
      <c r="M7" s="13">
        <v>258555.35</v>
      </c>
      <c r="N7" s="13">
        <v>258555.35</v>
      </c>
      <c r="O7" s="13">
        <v>258555.35</v>
      </c>
      <c r="P7" s="13">
        <v>258555.35</v>
      </c>
      <c r="Q7" s="5">
        <v>100836586.5</v>
      </c>
    </row>
    <row r="8" spans="2:17" s="19" customFormat="1" ht="47.25" x14ac:dyDescent="0.25">
      <c r="B8" s="20" t="s">
        <v>50</v>
      </c>
      <c r="C8" s="7" t="s">
        <v>64</v>
      </c>
      <c r="D8" s="7" t="s">
        <v>77</v>
      </c>
      <c r="E8" s="7" t="s">
        <v>89</v>
      </c>
      <c r="F8" s="7" t="s">
        <v>93</v>
      </c>
      <c r="G8" s="7" t="s">
        <v>95</v>
      </c>
      <c r="H8" s="17" t="str">
        <f>VLOOKUP(J8,Товар,2,FALSE)</f>
        <v>AI-92 benzini tay AMoZ,FCA st.Tendik,tek temirjol koligimen jetkizy/Бензин АИ-92 ТОО АНПЗ,FCA ст.Тендык,поставка только ж/д транспортом</v>
      </c>
      <c r="I8" s="18" t="s">
        <v>43</v>
      </c>
      <c r="J8" s="12" t="s">
        <v>18</v>
      </c>
      <c r="K8" s="7">
        <v>1</v>
      </c>
      <c r="L8" s="13">
        <v>215000</v>
      </c>
      <c r="M8" s="13">
        <v>215000</v>
      </c>
      <c r="N8" s="13">
        <v>215000</v>
      </c>
      <c r="O8" s="13">
        <v>215000</v>
      </c>
      <c r="P8" s="13">
        <v>215000</v>
      </c>
      <c r="Q8" s="5">
        <v>83850000</v>
      </c>
    </row>
    <row r="9" spans="2:17" s="19" customFormat="1" ht="47.25" x14ac:dyDescent="0.25">
      <c r="B9" s="20" t="s">
        <v>51</v>
      </c>
      <c r="C9" s="7" t="s">
        <v>65</v>
      </c>
      <c r="D9" s="7" t="s">
        <v>78</v>
      </c>
      <c r="E9" s="7" t="s">
        <v>88</v>
      </c>
      <c r="F9" s="7" t="s">
        <v>92</v>
      </c>
      <c r="G9" s="7" t="s">
        <v>88</v>
      </c>
      <c r="H9" s="17" t="str">
        <f>VLOOKUP(J9,Товар,2,FALSE)</f>
        <v>AI-95 benzini,PMHZ JSHS,Pavlodar-port st.FCA,tek temir jol koligimen jetkizy/Бензин АИ-95,ТОО ПНХЗ,FCA ст.Павлодар-порт,поставка только ж/д транспортом</v>
      </c>
      <c r="I9" s="18" t="s">
        <v>44</v>
      </c>
      <c r="J9" s="12" t="s">
        <v>21</v>
      </c>
      <c r="K9" s="7">
        <v>1</v>
      </c>
      <c r="L9" s="13">
        <v>294396.05</v>
      </c>
      <c r="M9" s="13">
        <v>294396.05</v>
      </c>
      <c r="N9" s="13">
        <v>294396.05</v>
      </c>
      <c r="O9" s="13">
        <v>294396.05</v>
      </c>
      <c r="P9" s="13">
        <v>294396.05</v>
      </c>
      <c r="Q9" s="5">
        <v>114814459.5</v>
      </c>
    </row>
    <row r="10" spans="2:17" s="19" customFormat="1" ht="47.25" x14ac:dyDescent="0.25">
      <c r="B10" s="20" t="s">
        <v>52</v>
      </c>
      <c r="C10" s="7" t="s">
        <v>66</v>
      </c>
      <c r="D10" s="7" t="s">
        <v>79</v>
      </c>
      <c r="E10" s="7" t="s">
        <v>88</v>
      </c>
      <c r="F10" s="7" t="s">
        <v>92</v>
      </c>
      <c r="G10" s="7" t="s">
        <v>88</v>
      </c>
      <c r="H10" s="17" t="str">
        <f>VLOOKUP(J10,Товар,2,FALSE)</f>
        <v>AI-95 benzini,PMHZ JSHS,Pavlodar-port st.FCA,tek temir jol koligimen jetkizy/Бензин АИ-95,ТОО ПНХЗ,FCA ст.Павлодар-порт,поставка только ж/д транспортом</v>
      </c>
      <c r="I10" s="18" t="s">
        <v>44</v>
      </c>
      <c r="J10" s="12" t="s">
        <v>21</v>
      </c>
      <c r="K10" s="7">
        <v>1</v>
      </c>
      <c r="L10" s="13">
        <v>294396.05</v>
      </c>
      <c r="M10" s="13">
        <v>294396.05</v>
      </c>
      <c r="N10" s="13">
        <v>294396.05</v>
      </c>
      <c r="O10" s="13">
        <v>294396.05</v>
      </c>
      <c r="P10" s="13">
        <v>294396.05</v>
      </c>
      <c r="Q10" s="5">
        <v>38271486.5</v>
      </c>
    </row>
    <row r="11" spans="2:17" s="19" customFormat="1" ht="47.25" x14ac:dyDescent="0.25">
      <c r="B11" s="20" t="s">
        <v>51</v>
      </c>
      <c r="C11" s="7" t="s">
        <v>65</v>
      </c>
      <c r="D11" s="7" t="s">
        <v>80</v>
      </c>
      <c r="E11" s="7" t="s">
        <v>88</v>
      </c>
      <c r="F11" s="7" t="s">
        <v>92</v>
      </c>
      <c r="G11" s="7" t="s">
        <v>88</v>
      </c>
      <c r="H11" s="17" t="str">
        <f>VLOOKUP(J11,Товар,2,FALSE)</f>
        <v>AI-95 benzini,PMHZ JSHS,Pavlodar-port st.FCA,tek temir jol koligimen jetkizy/Бензин АИ-95,ТОО ПНХЗ,FCA ст.Павлодар-порт,поставка только ж/д транспортом</v>
      </c>
      <c r="I11" s="18" t="s">
        <v>44</v>
      </c>
      <c r="J11" s="12" t="s">
        <v>21</v>
      </c>
      <c r="K11" s="7">
        <v>1</v>
      </c>
      <c r="L11" s="13">
        <v>294396.05</v>
      </c>
      <c r="M11" s="13">
        <v>294396.05</v>
      </c>
      <c r="N11" s="13">
        <v>294396.05</v>
      </c>
      <c r="O11" s="13">
        <v>294396.05</v>
      </c>
      <c r="P11" s="13">
        <v>294396.05</v>
      </c>
      <c r="Q11" s="5">
        <v>19135743.25</v>
      </c>
    </row>
    <row r="12" spans="2:17" s="19" customFormat="1" ht="47.25" x14ac:dyDescent="0.25">
      <c r="B12" s="20" t="s">
        <v>53</v>
      </c>
      <c r="C12" s="7" t="s">
        <v>67</v>
      </c>
      <c r="D12" s="7" t="s">
        <v>78</v>
      </c>
      <c r="E12" s="7" t="s">
        <v>88</v>
      </c>
      <c r="F12" s="7" t="s">
        <v>92</v>
      </c>
      <c r="G12" s="7" t="s">
        <v>88</v>
      </c>
      <c r="H12" s="17" t="str">
        <f>VLOOKUP(J12,Товар,2,FALSE)</f>
        <v>Benzin AI-92 JSHS PMHZ,FCA st.Pavlodar-port,jetkizy tek t/j/ kolikpen/Бензин АИ-92 ТОО ПНХЗ, FCA ст. Павлодар-порт, поставка только ж/д/ транспортом</v>
      </c>
      <c r="I12" s="18" t="s">
        <v>43</v>
      </c>
      <c r="J12" s="12" t="s">
        <v>20</v>
      </c>
      <c r="K12" s="7">
        <v>1</v>
      </c>
      <c r="L12" s="13">
        <v>248000</v>
      </c>
      <c r="M12" s="13">
        <v>248000</v>
      </c>
      <c r="N12" s="13">
        <v>248000</v>
      </c>
      <c r="O12" s="13">
        <v>248000</v>
      </c>
      <c r="P12" s="13">
        <v>248000</v>
      </c>
      <c r="Q12" s="5">
        <v>96720000</v>
      </c>
    </row>
    <row r="13" spans="2:17" s="19" customFormat="1" ht="47.25" x14ac:dyDescent="0.25">
      <c r="B13" s="20" t="s">
        <v>54</v>
      </c>
      <c r="C13" s="7" t="s">
        <v>68</v>
      </c>
      <c r="D13" s="7" t="s">
        <v>81</v>
      </c>
      <c r="E13" s="7" t="s">
        <v>88</v>
      </c>
      <c r="F13" s="7" t="s">
        <v>92</v>
      </c>
      <c r="G13" s="7" t="s">
        <v>88</v>
      </c>
      <c r="H13" s="17" t="str">
        <f>VLOOKUP(J13,Товар,2,FALSE)</f>
        <v>AI-92 benzini tay AMoZ,FCA st.Tendik,tek temirjol koligimen jetkizy/Бензин АИ-92 ТОО АНПЗ,FCA ст.Тендык,поставка только ж/д транспортом</v>
      </c>
      <c r="I13" s="18" t="s">
        <v>43</v>
      </c>
      <c r="J13" s="12" t="s">
        <v>18</v>
      </c>
      <c r="K13" s="7">
        <v>1</v>
      </c>
      <c r="L13" s="13">
        <v>213379</v>
      </c>
      <c r="M13" s="13">
        <v>213379</v>
      </c>
      <c r="N13" s="13">
        <v>213379</v>
      </c>
      <c r="O13" s="13">
        <v>213379</v>
      </c>
      <c r="P13" s="13">
        <v>213379</v>
      </c>
      <c r="Q13" s="5">
        <v>69348175</v>
      </c>
    </row>
    <row r="14" spans="2:17" s="19" customFormat="1" ht="47.25" x14ac:dyDescent="0.25">
      <c r="B14" s="20" t="s">
        <v>54</v>
      </c>
      <c r="C14" s="7" t="s">
        <v>68</v>
      </c>
      <c r="D14" s="7" t="s">
        <v>76</v>
      </c>
      <c r="E14" s="7" t="s">
        <v>88</v>
      </c>
      <c r="F14" s="7" t="s">
        <v>92</v>
      </c>
      <c r="G14" s="7" t="s">
        <v>88</v>
      </c>
      <c r="H14" s="17" t="str">
        <f>VLOOKUP(J14,Товар,2,FALSE)</f>
        <v>AI-92 benzini tay AMoZ,FCA st.Tendik,tek temirjol koligimen jetkizy/Бензин АИ-92 ТОО АНПЗ,FCA ст.Тендык,поставка только ж/д транспортом</v>
      </c>
      <c r="I14" s="18" t="s">
        <v>43</v>
      </c>
      <c r="J14" s="12" t="s">
        <v>18</v>
      </c>
      <c r="K14" s="7">
        <v>2</v>
      </c>
      <c r="L14" s="13">
        <v>213378</v>
      </c>
      <c r="M14" s="13">
        <v>213378</v>
      </c>
      <c r="N14" s="13">
        <v>213378</v>
      </c>
      <c r="O14" s="13">
        <v>213378</v>
      </c>
      <c r="P14" s="13">
        <v>213378</v>
      </c>
      <c r="Q14" s="5">
        <v>41608710</v>
      </c>
    </row>
    <row r="15" spans="2:17" s="19" customFormat="1" ht="47.25" x14ac:dyDescent="0.25">
      <c r="B15" s="20" t="s">
        <v>55</v>
      </c>
      <c r="C15" s="7" t="s">
        <v>69</v>
      </c>
      <c r="D15" s="7" t="s">
        <v>55</v>
      </c>
      <c r="E15" s="7" t="s">
        <v>88</v>
      </c>
      <c r="F15" s="7" t="s">
        <v>92</v>
      </c>
      <c r="G15" s="7" t="s">
        <v>88</v>
      </c>
      <c r="H15" s="17" t="str">
        <f>VLOOKUP(J15,Товар,2,FALSE)</f>
        <v>Benzin AI-92 JSHS PMHZ,FCA st.Pavlodar-port,jetkizy tek t/j/ kolikpen/Бензин АИ-92 ТОО ПНХЗ, FCA ст. Павлодар-порт, поставка только ж/д/ транспортом</v>
      </c>
      <c r="I15" s="18" t="s">
        <v>43</v>
      </c>
      <c r="J15" s="12" t="s">
        <v>20</v>
      </c>
      <c r="K15" s="7">
        <v>1</v>
      </c>
      <c r="L15" s="13">
        <v>248000</v>
      </c>
      <c r="M15" s="13">
        <v>248000</v>
      </c>
      <c r="N15" s="13">
        <v>248000</v>
      </c>
      <c r="O15" s="13">
        <v>248000</v>
      </c>
      <c r="P15" s="13">
        <v>248000</v>
      </c>
      <c r="Q15" s="5">
        <v>96720000</v>
      </c>
    </row>
    <row r="16" spans="2:17" s="19" customFormat="1" ht="47.25" x14ac:dyDescent="0.25">
      <c r="B16" s="20" t="s">
        <v>56</v>
      </c>
      <c r="C16" s="7" t="s">
        <v>70</v>
      </c>
      <c r="D16" s="7" t="s">
        <v>81</v>
      </c>
      <c r="E16" s="7" t="s">
        <v>88</v>
      </c>
      <c r="F16" s="7" t="s">
        <v>92</v>
      </c>
      <c r="G16" s="7" t="s">
        <v>88</v>
      </c>
      <c r="H16" s="17" t="str">
        <f>VLOOKUP(J16,Товар,2,FALSE)</f>
        <v>Benzin AI-92 JSHS PMHZ,FCA st.Pavlodar-port,jetkizy tek t/j/ kolikpen/Бензин АИ-92 ТОО ПНХЗ, FCA ст. Павлодар-порт, поставка только ж/д/ транспортом</v>
      </c>
      <c r="I16" s="18" t="s">
        <v>43</v>
      </c>
      <c r="J16" s="12" t="s">
        <v>20</v>
      </c>
      <c r="K16" s="7">
        <v>1</v>
      </c>
      <c r="L16" s="13">
        <v>246150</v>
      </c>
      <c r="M16" s="13">
        <v>246150</v>
      </c>
      <c r="N16" s="13">
        <v>246150</v>
      </c>
      <c r="O16" s="13">
        <v>246150</v>
      </c>
      <c r="P16" s="13">
        <v>246150</v>
      </c>
      <c r="Q16" s="5">
        <v>31999500</v>
      </c>
    </row>
    <row r="17" spans="2:17" s="19" customFormat="1" ht="47.25" x14ac:dyDescent="0.25">
      <c r="B17" s="20" t="s">
        <v>57</v>
      </c>
      <c r="C17" s="7" t="s">
        <v>71</v>
      </c>
      <c r="D17" s="7" t="s">
        <v>82</v>
      </c>
      <c r="E17" s="7" t="s">
        <v>88</v>
      </c>
      <c r="F17" s="7" t="s">
        <v>92</v>
      </c>
      <c r="G17" s="7" t="s">
        <v>88</v>
      </c>
      <c r="H17" s="17" t="str">
        <f>VLOOKUP(J17,Товар,2,FALSE)</f>
        <v>BENZIN AI-92 too PKOP, FCA St. Tekesu, set tolko z / D Transport/Бензин АИ-92 ТОО ПКОП, FCA ст. Текесу, поставка только ж/д транспортом</v>
      </c>
      <c r="I17" s="18" t="s">
        <v>43</v>
      </c>
      <c r="J17" s="12" t="s">
        <v>19</v>
      </c>
      <c r="K17" s="7">
        <v>1</v>
      </c>
      <c r="L17" s="13">
        <v>252000</v>
      </c>
      <c r="M17" s="13">
        <v>252000</v>
      </c>
      <c r="N17" s="13">
        <v>252000</v>
      </c>
      <c r="O17" s="13">
        <v>252000</v>
      </c>
      <c r="P17" s="13">
        <v>252000</v>
      </c>
      <c r="Q17" s="5">
        <v>98280000</v>
      </c>
    </row>
    <row r="18" spans="2:17" s="19" customFormat="1" ht="47.25" x14ac:dyDescent="0.25">
      <c r="B18" s="20" t="s">
        <v>57</v>
      </c>
      <c r="C18" s="7" t="s">
        <v>71</v>
      </c>
      <c r="D18" s="7" t="s">
        <v>82</v>
      </c>
      <c r="E18" s="7" t="s">
        <v>88</v>
      </c>
      <c r="F18" s="7" t="s">
        <v>92</v>
      </c>
      <c r="G18" s="7" t="s">
        <v>88</v>
      </c>
      <c r="H18" s="17" t="str">
        <f>VLOOKUP(J18,Товар,2,FALSE)</f>
        <v>BENZIN AI-95 too PKOP,FCA St.Tekesu,set tolko z/D Transport/Бензин АИ-95 ТОО ПКОП,FCA ст.Текесу,поставка только ж/д транспортом</v>
      </c>
      <c r="I18" s="18" t="s">
        <v>44</v>
      </c>
      <c r="J18" s="12" t="s">
        <v>39</v>
      </c>
      <c r="K18" s="7">
        <v>1</v>
      </c>
      <c r="L18" s="13">
        <v>252000</v>
      </c>
      <c r="M18" s="13">
        <v>252000</v>
      </c>
      <c r="N18" s="13">
        <v>252000</v>
      </c>
      <c r="O18" s="13">
        <v>252000</v>
      </c>
      <c r="P18" s="13">
        <v>252000</v>
      </c>
      <c r="Q18" s="5">
        <v>98280000</v>
      </c>
    </row>
    <row r="19" spans="2:17" s="19" customFormat="1" ht="63" x14ac:dyDescent="0.25">
      <c r="B19" s="20" t="s">
        <v>58</v>
      </c>
      <c r="C19" s="7" t="s">
        <v>72</v>
      </c>
      <c r="D19" s="7" t="s">
        <v>78</v>
      </c>
      <c r="E19" s="7" t="s">
        <v>88</v>
      </c>
      <c r="F19" s="7" t="s">
        <v>92</v>
      </c>
      <c r="G19" s="7" t="s">
        <v>88</v>
      </c>
      <c r="H19" s="17" t="str">
        <f>VLOOKUP(J19,Товар,2,FALSE)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9" s="18" t="s">
        <v>46</v>
      </c>
      <c r="J19" s="12" t="s">
        <v>22</v>
      </c>
      <c r="K19" s="7">
        <v>1</v>
      </c>
      <c r="L19" s="13">
        <v>416202.99</v>
      </c>
      <c r="M19" s="13">
        <v>416202.99</v>
      </c>
      <c r="N19" s="13">
        <v>416202.99</v>
      </c>
      <c r="O19" s="13">
        <v>416202.99</v>
      </c>
      <c r="P19" s="13">
        <v>416202.99</v>
      </c>
      <c r="Q19" s="5">
        <v>81159583.049999997</v>
      </c>
    </row>
    <row r="20" spans="2:17" s="19" customFormat="1" ht="47.25" x14ac:dyDescent="0.25">
      <c r="B20" s="20" t="s">
        <v>58</v>
      </c>
      <c r="C20" s="7" t="s">
        <v>72</v>
      </c>
      <c r="D20" s="7" t="s">
        <v>78</v>
      </c>
      <c r="E20" s="7" t="s">
        <v>88</v>
      </c>
      <c r="F20" s="7" t="s">
        <v>92</v>
      </c>
      <c r="G20" s="7" t="s">
        <v>88</v>
      </c>
      <c r="H20" s="17" t="str">
        <f>VLOOKUP(J20,Товар,2,FALSE)</f>
        <v>TC-1 reaktivti qozgaltqyshtarynaarnalganotyn, AMOZ JSHS, FCA, tendik stansiasy, t / j jetkizy/Топливо для реактив двиг TC-1, ТОО АНПЗ, FCA, СТ. ТЕНДЫК, поставка ж/д</v>
      </c>
      <c r="I20" s="18" t="s">
        <v>46</v>
      </c>
      <c r="J20" s="12" t="s">
        <v>23</v>
      </c>
      <c r="K20" s="7">
        <v>1</v>
      </c>
      <c r="L20" s="13">
        <v>392628.49</v>
      </c>
      <c r="M20" s="13">
        <v>392628.49</v>
      </c>
      <c r="N20" s="13">
        <v>392628.49</v>
      </c>
      <c r="O20" s="13">
        <v>392628.49</v>
      </c>
      <c r="P20" s="13">
        <v>392628.49</v>
      </c>
      <c r="Q20" s="5">
        <v>51041703.700000003</v>
      </c>
    </row>
    <row r="21" spans="2:17" s="19" customFormat="1" ht="63" x14ac:dyDescent="0.25">
      <c r="B21" s="20" t="s">
        <v>59</v>
      </c>
      <c r="C21" s="7" t="s">
        <v>73</v>
      </c>
      <c r="D21" s="7" t="s">
        <v>77</v>
      </c>
      <c r="E21" s="7" t="s">
        <v>88</v>
      </c>
      <c r="F21" s="7" t="s">
        <v>92</v>
      </c>
      <c r="G21" s="7" t="s">
        <v>88</v>
      </c>
      <c r="H21" s="17" t="str">
        <f>VLOOKUP(J21,Товар,2,FALSE)</f>
        <v>KO-1 reaktivti qozgaltqyshtargaarnalganotyn,PKOPJSHS,FCA,Tekesy stans,tek t/ jol koligimen jetkizy/Топливо для реак двиг марки ТС-1,ТОО ПКОП,FCA,ст.Текесу,только ж/д</v>
      </c>
      <c r="I21" s="18" t="s">
        <v>46</v>
      </c>
      <c r="J21" s="12" t="s">
        <v>24</v>
      </c>
      <c r="K21" s="7">
        <v>3</v>
      </c>
      <c r="L21" s="13">
        <v>414952.3</v>
      </c>
      <c r="M21" s="13">
        <v>414952.3</v>
      </c>
      <c r="N21" s="13">
        <v>414952.3</v>
      </c>
      <c r="O21" s="13">
        <v>414952.3</v>
      </c>
      <c r="P21" s="13">
        <v>414952.3</v>
      </c>
      <c r="Q21" s="5">
        <v>215775196</v>
      </c>
    </row>
    <row r="22" spans="2:17" s="19" customFormat="1" ht="47.25" x14ac:dyDescent="0.25">
      <c r="B22" s="20" t="s">
        <v>60</v>
      </c>
      <c r="C22" s="7" t="s">
        <v>74</v>
      </c>
      <c r="D22" s="7" t="s">
        <v>78</v>
      </c>
      <c r="E22" s="7" t="s">
        <v>89</v>
      </c>
      <c r="F22" s="7" t="s">
        <v>93</v>
      </c>
      <c r="G22" s="7" t="s">
        <v>95</v>
      </c>
      <c r="H22" s="17" t="str">
        <f>VLOOKUP(J22,Товар,2,FALSE)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2" s="18" t="s">
        <v>45</v>
      </c>
      <c r="J22" s="12" t="s">
        <v>25</v>
      </c>
      <c r="K22" s="7">
        <v>2</v>
      </c>
      <c r="L22" s="13">
        <v>307013.59999999998</v>
      </c>
      <c r="M22" s="13">
        <v>307013.59999999998</v>
      </c>
      <c r="N22" s="13">
        <v>307013.59999999998</v>
      </c>
      <c r="O22" s="13">
        <v>307013.59999999998</v>
      </c>
      <c r="P22" s="13">
        <v>307013.59999999998</v>
      </c>
      <c r="Q22" s="5">
        <v>139691188</v>
      </c>
    </row>
    <row r="23" spans="2:17" s="19" customFormat="1" ht="47.25" x14ac:dyDescent="0.25">
      <c r="B23" s="20" t="s">
        <v>60</v>
      </c>
      <c r="C23" s="7" t="s">
        <v>74</v>
      </c>
      <c r="D23" s="7" t="s">
        <v>78</v>
      </c>
      <c r="E23" s="7" t="s">
        <v>88</v>
      </c>
      <c r="F23" s="7" t="s">
        <v>92</v>
      </c>
      <c r="G23" s="7" t="s">
        <v>88</v>
      </c>
      <c r="H23" s="17" t="str">
        <f>VLOOKUP(J23,Товар,2,FALSE)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3" s="18" t="s">
        <v>45</v>
      </c>
      <c r="J23" s="12" t="s">
        <v>25</v>
      </c>
      <c r="K23" s="7">
        <v>1</v>
      </c>
      <c r="L23" s="13">
        <v>307013.59999999998</v>
      </c>
      <c r="M23" s="13">
        <v>307013.59999999998</v>
      </c>
      <c r="N23" s="13">
        <v>307013.59999999998</v>
      </c>
      <c r="O23" s="13">
        <v>307013.59999999998</v>
      </c>
      <c r="P23" s="13">
        <v>307013.59999999998</v>
      </c>
      <c r="Q23" s="5">
        <v>99779420</v>
      </c>
    </row>
    <row r="24" spans="2:17" s="19" customFormat="1" ht="47.25" x14ac:dyDescent="0.25">
      <c r="B24" s="20" t="s">
        <v>60</v>
      </c>
      <c r="C24" s="7" t="s">
        <v>74</v>
      </c>
      <c r="D24" s="7" t="s">
        <v>83</v>
      </c>
      <c r="E24" s="7" t="s">
        <v>88</v>
      </c>
      <c r="F24" s="7" t="s">
        <v>92</v>
      </c>
      <c r="G24" s="7" t="s">
        <v>88</v>
      </c>
      <c r="H24" s="17" t="str">
        <f>VLOOKUP(J24,Товар,2,FALSE)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4" s="18" t="s">
        <v>45</v>
      </c>
      <c r="J24" s="12" t="s">
        <v>25</v>
      </c>
      <c r="K24" s="7">
        <v>2</v>
      </c>
      <c r="L24" s="13">
        <v>307013.59999999998</v>
      </c>
      <c r="M24" s="13">
        <v>307013.59999999998</v>
      </c>
      <c r="N24" s="13">
        <v>307013.59999999998</v>
      </c>
      <c r="O24" s="13">
        <v>307013.59999999998</v>
      </c>
      <c r="P24" s="13">
        <v>307013.59999999998</v>
      </c>
      <c r="Q24" s="5">
        <v>99779420</v>
      </c>
    </row>
    <row r="25" spans="2:17" s="19" customFormat="1" ht="47.25" x14ac:dyDescent="0.25">
      <c r="B25" s="20" t="s">
        <v>60</v>
      </c>
      <c r="C25" s="7" t="s">
        <v>74</v>
      </c>
      <c r="D25" s="7" t="s">
        <v>82</v>
      </c>
      <c r="E25" s="7" t="s">
        <v>88</v>
      </c>
      <c r="F25" s="7" t="s">
        <v>92</v>
      </c>
      <c r="G25" s="7" t="s">
        <v>88</v>
      </c>
      <c r="H25" s="17" t="str">
        <f>VLOOKUP(J25,Товар,2,FALSE)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5" s="18" t="s">
        <v>45</v>
      </c>
      <c r="J25" s="12" t="s">
        <v>26</v>
      </c>
      <c r="K25" s="7">
        <v>2</v>
      </c>
      <c r="L25" s="13">
        <v>330005.28999999998</v>
      </c>
      <c r="M25" s="13">
        <v>330005.28999999998</v>
      </c>
      <c r="N25" s="13">
        <v>330005.28999999998</v>
      </c>
      <c r="O25" s="13">
        <v>330005.28999999998</v>
      </c>
      <c r="P25" s="13">
        <v>330005.28999999998</v>
      </c>
      <c r="Q25" s="5">
        <v>257404126.19999999</v>
      </c>
    </row>
    <row r="26" spans="2:17" s="19" customFormat="1" ht="47.25" x14ac:dyDescent="0.25">
      <c r="B26" s="20" t="s">
        <v>60</v>
      </c>
      <c r="C26" s="7" t="s">
        <v>74</v>
      </c>
      <c r="D26" s="7" t="s">
        <v>83</v>
      </c>
      <c r="E26" s="7" t="s">
        <v>88</v>
      </c>
      <c r="F26" s="7" t="s">
        <v>92</v>
      </c>
      <c r="G26" s="7" t="s">
        <v>88</v>
      </c>
      <c r="H26" s="17" t="str">
        <f>VLOOKUP(J26,Товар,2,FALSE)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6" s="18" t="s">
        <v>45</v>
      </c>
      <c r="J26" s="12" t="s">
        <v>26</v>
      </c>
      <c r="K26" s="7">
        <v>1</v>
      </c>
      <c r="L26" s="13">
        <v>330005.28999999998</v>
      </c>
      <c r="M26" s="13">
        <v>330005.28999999998</v>
      </c>
      <c r="N26" s="13">
        <v>330005.28999999998</v>
      </c>
      <c r="O26" s="13">
        <v>330005.28999999998</v>
      </c>
      <c r="P26" s="13">
        <v>330005.28999999998</v>
      </c>
      <c r="Q26" s="5">
        <v>128702063.09999999</v>
      </c>
    </row>
    <row r="27" spans="2:17" s="19" customFormat="1" ht="47.25" x14ac:dyDescent="0.25">
      <c r="B27" s="20" t="s">
        <v>60</v>
      </c>
      <c r="C27" s="7" t="s">
        <v>74</v>
      </c>
      <c r="D27" s="7" t="s">
        <v>82</v>
      </c>
      <c r="E27" s="7" t="s">
        <v>88</v>
      </c>
      <c r="F27" s="7" t="s">
        <v>92</v>
      </c>
      <c r="G27" s="7" t="s">
        <v>88</v>
      </c>
      <c r="H27" s="17" t="str">
        <f>VLOOKUP(J27,Товар,2,FALSE)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7" s="18" t="s">
        <v>45</v>
      </c>
      <c r="J27" s="12" t="s">
        <v>26</v>
      </c>
      <c r="K27" s="7">
        <v>2</v>
      </c>
      <c r="L27" s="13">
        <v>330005.28999999998</v>
      </c>
      <c r="M27" s="13">
        <v>330005.28999999998</v>
      </c>
      <c r="N27" s="13">
        <v>330005.28999999998</v>
      </c>
      <c r="O27" s="13">
        <v>330005.28999999998</v>
      </c>
      <c r="P27" s="13">
        <v>330005.28999999998</v>
      </c>
      <c r="Q27" s="5">
        <v>85801375.400000006</v>
      </c>
    </row>
    <row r="28" spans="2:17" s="19" customFormat="1" ht="47.25" x14ac:dyDescent="0.25">
      <c r="B28" s="20" t="s">
        <v>57</v>
      </c>
      <c r="C28" s="7" t="s">
        <v>71</v>
      </c>
      <c r="D28" s="7" t="s">
        <v>79</v>
      </c>
      <c r="E28" s="7" t="s">
        <v>88</v>
      </c>
      <c r="F28" s="7" t="s">
        <v>92</v>
      </c>
      <c r="G28" s="7" t="s">
        <v>88</v>
      </c>
      <c r="H28" s="17" t="str">
        <f>VLOOKUP(J28,Товар,2,FALSE)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28" s="18" t="s">
        <v>45</v>
      </c>
      <c r="J28" s="12" t="s">
        <v>27</v>
      </c>
      <c r="K28" s="7">
        <v>1</v>
      </c>
      <c r="L28" s="13">
        <v>331500</v>
      </c>
      <c r="M28" s="13">
        <v>331500</v>
      </c>
      <c r="N28" s="13">
        <v>331500</v>
      </c>
      <c r="O28" s="13">
        <v>331500</v>
      </c>
      <c r="P28" s="13">
        <v>331500</v>
      </c>
      <c r="Q28" s="5">
        <v>129285000</v>
      </c>
    </row>
    <row r="29" spans="2:17" s="19" customFormat="1" ht="47.25" x14ac:dyDescent="0.25">
      <c r="B29" s="20" t="s">
        <v>60</v>
      </c>
      <c r="C29" s="7" t="s">
        <v>74</v>
      </c>
      <c r="D29" s="7" t="s">
        <v>84</v>
      </c>
      <c r="E29" s="7" t="s">
        <v>88</v>
      </c>
      <c r="F29" s="7" t="s">
        <v>92</v>
      </c>
      <c r="G29" s="7" t="s">
        <v>88</v>
      </c>
      <c r="H29" s="17" t="str">
        <f>VLOOKUP(J29,Товар,2,FALSE)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29" s="18" t="s">
        <v>45</v>
      </c>
      <c r="J29" s="12" t="s">
        <v>27</v>
      </c>
      <c r="K29" s="7">
        <v>2</v>
      </c>
      <c r="L29" s="13">
        <v>331209</v>
      </c>
      <c r="M29" s="13">
        <v>331209</v>
      </c>
      <c r="N29" s="13">
        <v>331209</v>
      </c>
      <c r="O29" s="13">
        <v>331209</v>
      </c>
      <c r="P29" s="13">
        <v>331209</v>
      </c>
      <c r="Q29" s="5">
        <v>257091510</v>
      </c>
    </row>
    <row r="30" spans="2:17" s="19" customFormat="1" ht="47.25" x14ac:dyDescent="0.25">
      <c r="B30" s="20" t="s">
        <v>60</v>
      </c>
      <c r="C30" s="7" t="s">
        <v>74</v>
      </c>
      <c r="D30" s="7" t="s">
        <v>77</v>
      </c>
      <c r="E30" s="7" t="s">
        <v>88</v>
      </c>
      <c r="F30" s="7" t="s">
        <v>92</v>
      </c>
      <c r="G30" s="7" t="s">
        <v>88</v>
      </c>
      <c r="H30" s="17" t="str">
        <f>VLOOKUP(J30,Товар,2,FALSE)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0" s="18" t="s">
        <v>45</v>
      </c>
      <c r="J30" s="12" t="s">
        <v>27</v>
      </c>
      <c r="K30" s="7">
        <v>1</v>
      </c>
      <c r="L30" s="13">
        <v>328000.01</v>
      </c>
      <c r="M30" s="13">
        <v>328000.01</v>
      </c>
      <c r="N30" s="13">
        <v>328000.01</v>
      </c>
      <c r="O30" s="13">
        <v>328000.01</v>
      </c>
      <c r="P30" s="13">
        <v>328000.01</v>
      </c>
      <c r="Q30" s="5">
        <v>127920003.90000001</v>
      </c>
    </row>
    <row r="31" spans="2:17" s="19" customFormat="1" ht="47.25" x14ac:dyDescent="0.25">
      <c r="B31" s="20" t="s">
        <v>60</v>
      </c>
      <c r="C31" s="7" t="s">
        <v>74</v>
      </c>
      <c r="D31" s="7" t="s">
        <v>82</v>
      </c>
      <c r="E31" s="7" t="s">
        <v>88</v>
      </c>
      <c r="F31" s="7" t="s">
        <v>92</v>
      </c>
      <c r="G31" s="7" t="s">
        <v>88</v>
      </c>
      <c r="H31" s="17" t="str">
        <f>VLOOKUP(J31,Товар,2,FALSE)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1" s="18" t="s">
        <v>45</v>
      </c>
      <c r="J31" s="12" t="s">
        <v>27</v>
      </c>
      <c r="K31" s="7">
        <v>1</v>
      </c>
      <c r="L31" s="13">
        <v>328000</v>
      </c>
      <c r="M31" s="13">
        <v>328000</v>
      </c>
      <c r="N31" s="13">
        <v>328000</v>
      </c>
      <c r="O31" s="13">
        <v>328000</v>
      </c>
      <c r="P31" s="13">
        <v>328000</v>
      </c>
      <c r="Q31" s="5">
        <v>127920000</v>
      </c>
    </row>
    <row r="32" spans="2:17" s="19" customFormat="1" ht="47.25" x14ac:dyDescent="0.25">
      <c r="B32" s="20" t="s">
        <v>60</v>
      </c>
      <c r="C32" s="7" t="s">
        <v>74</v>
      </c>
      <c r="D32" s="7" t="s">
        <v>85</v>
      </c>
      <c r="E32" s="7" t="s">
        <v>88</v>
      </c>
      <c r="F32" s="7" t="s">
        <v>92</v>
      </c>
      <c r="G32" s="7" t="s">
        <v>88</v>
      </c>
      <c r="H32" s="17" t="str">
        <f>VLOOKUP(J32,Товар,2,FALSE)</f>
        <v>DT-L-K4 markaly dizel otyny PKOP JSHS, FCA Tekesy stansiasy, tek temir jol koligimen jetkizy bazisi/Дизельное топливо марки ДТ-Л-K4 ТОО ПКОП, FCA ст. Текесу, базис поставки тольк</v>
      </c>
      <c r="I32" s="18" t="s">
        <v>45</v>
      </c>
      <c r="J32" s="12" t="s">
        <v>27</v>
      </c>
      <c r="K32" s="7">
        <v>2</v>
      </c>
      <c r="L32" s="13">
        <v>328000</v>
      </c>
      <c r="M32" s="13">
        <v>328000</v>
      </c>
      <c r="N32" s="13">
        <v>328000</v>
      </c>
      <c r="O32" s="13">
        <v>328000</v>
      </c>
      <c r="P32" s="13">
        <v>328000</v>
      </c>
      <c r="Q32" s="5">
        <v>149240000</v>
      </c>
    </row>
    <row r="33" spans="2:17" s="19" customFormat="1" ht="25.5" customHeight="1" x14ac:dyDescent="0.25">
      <c r="B33" s="20" t="s">
        <v>61</v>
      </c>
      <c r="C33" s="7" t="s">
        <v>75</v>
      </c>
      <c r="D33" s="7" t="s">
        <v>86</v>
      </c>
      <c r="E33" s="7" t="s">
        <v>90</v>
      </c>
      <c r="F33" s="7" t="s">
        <v>94</v>
      </c>
      <c r="G33" s="7" t="s">
        <v>90</v>
      </c>
      <c r="H33" s="17" t="str">
        <f>VLOOKUP(J33,Товар,2,FALSE)</f>
        <v>2 klasty arpa, tabigaty 580 gl, EXW/ячмень 2 класса, натура 580 гл, EXW</v>
      </c>
      <c r="I33" s="18" t="s">
        <v>47</v>
      </c>
      <c r="J33" s="12" t="s">
        <v>40</v>
      </c>
      <c r="K33" s="7">
        <v>1</v>
      </c>
      <c r="L33" s="13">
        <v>91000</v>
      </c>
      <c r="M33" s="13">
        <v>91000</v>
      </c>
      <c r="N33" s="13">
        <v>91000</v>
      </c>
      <c r="O33" s="13">
        <v>91000</v>
      </c>
      <c r="P33" s="13">
        <v>91000</v>
      </c>
      <c r="Q33" s="5">
        <v>2093000</v>
      </c>
    </row>
    <row r="34" spans="2:17" s="10" customFormat="1" ht="18.75" customHeight="1" x14ac:dyDescent="0.25">
      <c r="B34" s="8"/>
      <c r="C34" s="8"/>
      <c r="D34" s="8"/>
      <c r="E34" s="8"/>
      <c r="F34" s="8"/>
      <c r="G34" s="8"/>
      <c r="H34" s="21"/>
      <c r="I34" s="22"/>
      <c r="J34" s="22"/>
      <c r="K34" s="22"/>
      <c r="L34" s="22"/>
      <c r="M34" s="22"/>
      <c r="N34" s="22"/>
      <c r="O34" s="22"/>
      <c r="P34" s="23"/>
      <c r="Q34" s="9">
        <f>SUM(Q5:Q33)</f>
        <v>2926578738.8499999</v>
      </c>
    </row>
    <row r="35" spans="2:17" s="10" customFormat="1" ht="15.75" x14ac:dyDescent="0.25">
      <c r="Q35" s="11"/>
    </row>
    <row r="36" spans="2:17" x14ac:dyDescent="0.25">
      <c r="Q36" s="4"/>
    </row>
    <row r="39" spans="2:17" x14ac:dyDescent="0.25">
      <c r="K39" s="6"/>
    </row>
    <row r="63" spans="8:8" x14ac:dyDescent="0.25">
      <c r="H63" s="1" t="s">
        <v>17</v>
      </c>
    </row>
  </sheetData>
  <autoFilter ref="A4:Q34" xr:uid="{E8B2D6B2-001F-45E1-81ED-F66B5398CB4D}"/>
  <mergeCells count="2">
    <mergeCell ref="H34:P34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C4B9-0BA1-45F5-A8D8-169E33474BFE}">
  <dimension ref="B2:C13"/>
  <sheetViews>
    <sheetView workbookViewId="0">
      <selection activeCell="B2" sqref="B2:C13"/>
    </sheetView>
  </sheetViews>
  <sheetFormatPr defaultRowHeight="15" x14ac:dyDescent="0.25"/>
  <sheetData>
    <row r="2" spans="2:3" x14ac:dyDescent="0.25">
      <c r="B2" s="14" t="s">
        <v>40</v>
      </c>
      <c r="C2" s="14" t="s">
        <v>41</v>
      </c>
    </row>
    <row r="3" spans="2:3" x14ac:dyDescent="0.25">
      <c r="B3" s="14" t="s">
        <v>18</v>
      </c>
      <c r="C3" s="14" t="s">
        <v>28</v>
      </c>
    </row>
    <row r="4" spans="2:3" x14ac:dyDescent="0.25">
      <c r="B4" s="14" t="s">
        <v>20</v>
      </c>
      <c r="C4" s="14" t="s">
        <v>29</v>
      </c>
    </row>
    <row r="5" spans="2:3" x14ac:dyDescent="0.25">
      <c r="B5" s="14" t="s">
        <v>19</v>
      </c>
      <c r="C5" s="14" t="s">
        <v>30</v>
      </c>
    </row>
    <row r="6" spans="2:3" x14ac:dyDescent="0.25">
      <c r="B6" s="14" t="s">
        <v>21</v>
      </c>
      <c r="C6" s="14" t="s">
        <v>31</v>
      </c>
    </row>
    <row r="7" spans="2:3" x14ac:dyDescent="0.25">
      <c r="B7" s="14" t="s">
        <v>39</v>
      </c>
      <c r="C7" s="14" t="s">
        <v>42</v>
      </c>
    </row>
    <row r="8" spans="2:3" x14ac:dyDescent="0.25">
      <c r="B8" s="14" t="s">
        <v>22</v>
      </c>
      <c r="C8" s="14" t="s">
        <v>32</v>
      </c>
    </row>
    <row r="9" spans="2:3" x14ac:dyDescent="0.25">
      <c r="B9" s="14" t="s">
        <v>24</v>
      </c>
      <c r="C9" s="14" t="s">
        <v>33</v>
      </c>
    </row>
    <row r="10" spans="2:3" x14ac:dyDescent="0.25">
      <c r="B10" s="14" t="s">
        <v>25</v>
      </c>
      <c r="C10" s="14" t="s">
        <v>34</v>
      </c>
    </row>
    <row r="11" spans="2:3" x14ac:dyDescent="0.25">
      <c r="B11" s="14" t="s">
        <v>26</v>
      </c>
      <c r="C11" s="14" t="s">
        <v>35</v>
      </c>
    </row>
    <row r="12" spans="2:3" x14ac:dyDescent="0.25">
      <c r="B12" s="14" t="s">
        <v>27</v>
      </c>
      <c r="C12" s="14" t="s">
        <v>36</v>
      </c>
    </row>
    <row r="13" spans="2:3" x14ac:dyDescent="0.25">
      <c r="B13" s="14" t="s">
        <v>23</v>
      </c>
      <c r="C13" s="1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12.05.2026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2026-05-12T12:53:25Z</dcterms:modified>
</cp:coreProperties>
</file>