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A8D1AA69-35B3-4092-89E0-2CAA85CEEAA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2.04.2026" sheetId="9" r:id="rId1"/>
    <sheet name="Лист2" sheetId="14" state="hidden" r:id="rId2"/>
  </sheets>
  <definedNames>
    <definedName name="_xlnm._FilterDatabase" localSheetId="0" hidden="1">'22.04.2026'!$A$4:$Q$39</definedName>
    <definedName name="Товар">Лист2!$B$2:$C$26</definedName>
  </definedNames>
  <calcPr calcId="191029" refMode="R1C1"/>
</workbook>
</file>

<file path=xl/calcChain.xml><?xml version="1.0" encoding="utf-8"?>
<calcChain xmlns="http://schemas.openxmlformats.org/spreadsheetml/2006/main">
  <c r="Q39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5" i="9"/>
</calcChain>
</file>

<file path=xl/sharedStrings.xml><?xml version="1.0" encoding="utf-8"?>
<sst xmlns="http://schemas.openxmlformats.org/spreadsheetml/2006/main" count="324" uniqueCount="154">
  <si>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</si>
  <si>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</si>
  <si>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</si>
  <si>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</si>
  <si>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</si>
  <si>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</si>
  <si>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</si>
  <si>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</si>
  <si>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</si>
  <si>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</si>
  <si>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</si>
  <si>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</si>
  <si>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</si>
  <si>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</si>
  <si>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</si>
  <si>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</si>
  <si>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</si>
  <si>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AD305K2</t>
  </si>
  <si>
    <t>AD309K2</t>
  </si>
  <si>
    <t>AD313K2</t>
  </si>
  <si>
    <t>AD503K3</t>
  </si>
  <si>
    <t>AD505K3</t>
  </si>
  <si>
    <t>AD508K3</t>
  </si>
  <si>
    <t>AD509K3</t>
  </si>
  <si>
    <t>AD510K3</t>
  </si>
  <si>
    <t>AD514K3</t>
  </si>
  <si>
    <t>AD515K3</t>
  </si>
  <si>
    <t>AD501K3</t>
  </si>
  <si>
    <t>Shubarkol Komir AQ 0-300 mm (207 tonna) klasty D markaly komir FCA st.Qyzyljarst.Shubarkol Almaty obl.na/уголь марки Д класса 0-300 мм (207 тонн) АО Шубарколь комир FCA ст.Кызылжарст Алм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</si>
  <si>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</si>
  <si>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</si>
  <si>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</si>
  <si>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</si>
  <si>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</si>
  <si>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</si>
  <si>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</si>
  <si>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</si>
  <si>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ТОО Контракт групп</t>
  </si>
  <si>
    <t>ИП ЖЕТЫГЕН КӨМІР</t>
  </si>
  <si>
    <t>ЖелДорСервис 2030</t>
  </si>
  <si>
    <t>ТОО "BEST" (БЭСТ)</t>
  </si>
  <si>
    <t>ИП Уголь-Жаксы</t>
  </si>
  <si>
    <t>ТОО "Фаворит Комир"</t>
  </si>
  <si>
    <t>130540013223</t>
  </si>
  <si>
    <t>010315501838</t>
  </si>
  <si>
    <t>120440016877</t>
  </si>
  <si>
    <t>981040003297</t>
  </si>
  <si>
    <t>910820350511</t>
  </si>
  <si>
    <t>090240000875</t>
  </si>
  <si>
    <t>ТОО "TBA Group"</t>
  </si>
  <si>
    <t>ЮТС Капитал ТОО</t>
  </si>
  <si>
    <t>Евразийский торговый брокер ТОО</t>
  </si>
  <si>
    <t>ТОО "Адалант777"</t>
  </si>
  <si>
    <t>Актор НС ТОО</t>
  </si>
  <si>
    <t>АО Шубарколь Премиум</t>
  </si>
  <si>
    <t>АО "ШУБАРКОЛЬ КОМИР"</t>
  </si>
  <si>
    <t>130440022185</t>
  </si>
  <si>
    <t>020740000236</t>
  </si>
  <si>
    <t>FB Capital ТОО</t>
  </si>
  <si>
    <t>САУДА-САТТЫҚ НӘТИЖЕЛЕРІ / ИТОГИ ТОРГОВ  
22.04.2026</t>
  </si>
  <si>
    <t>D3DE1EA</t>
  </si>
  <si>
    <t>D3DE1SP</t>
  </si>
  <si>
    <t>D6DE1EA</t>
  </si>
  <si>
    <t>D6DE1SP</t>
  </si>
  <si>
    <t>DBDE1SP</t>
  </si>
  <si>
    <t>AD110H3</t>
  </si>
  <si>
    <t>AD114H3</t>
  </si>
  <si>
    <t>DADE1SP</t>
  </si>
  <si>
    <t>DADFCSP</t>
  </si>
  <si>
    <t>DTDFCEA</t>
  </si>
  <si>
    <t>DSDF4EA</t>
  </si>
  <si>
    <t>DSDF4SP</t>
  </si>
  <si>
    <t>AD519K3</t>
  </si>
  <si>
    <t>UWDEXWA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</si>
  <si>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</si>
  <si>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</si>
  <si>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Shubarkol Komir AQ 0-300 mm(207 tonna) klasty D markaly komir FCA st.Qyzyljarst.Shubarkol Qaragandy obl/уголь марки Д класса 0-300 мм (207 тонн) АО Шубарколь комир FCA ст.Кызылжарст Кара</t>
  </si>
  <si>
    <t>Shubarkol Komir AQ 0-300 mm(207 tonna) klasty D markaly komir FCA st.Qyzyljarst.Shubarkol Turkestan obl/уголь марки Д класса 0-300 мм (207 тонн) АО Шубарколь комир FCA ст.Кызылжарст Турк</t>
  </si>
  <si>
    <t>D markaly komir klasty 50-300mm AO Shubarkol Komir FCA Zhetysu obl T+3 ai/Уголь марки Д класса 50-300мм АО Шубарколь комир FCA на Жетысускую обл. T+3 мес.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</si>
  <si>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</si>
  <si>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</si>
  <si>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</si>
  <si>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</si>
  <si>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Битум нефтяной дорожный 70/100 ТОО ПНХЗ, цена с НДС условия поставки FCA Павлодарская область,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</si>
  <si>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</si>
  <si>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Битум нефтяной дорожный 100/130 ТОО ПНХЗ, условия поставки FCA Павлодарская область, поставка только железнодорожным 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</si>
  <si>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</si>
  <si>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</si>
  <si>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</si>
  <si>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</si>
  <si>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2710 12 413 0</t>
  </si>
  <si>
    <t>2710 12 450 0</t>
  </si>
  <si>
    <t>2710 19 421 0</t>
  </si>
  <si>
    <t>2710 19 210 0</t>
  </si>
  <si>
    <t>2713 20 000 0</t>
  </si>
  <si>
    <t>ТОО "НПО "Юна"</t>
  </si>
  <si>
    <t>ТОО Wasat Oil</t>
  </si>
  <si>
    <t>ТОО "ТумарМунай"</t>
  </si>
  <si>
    <t>ТОО "Ойл"</t>
  </si>
  <si>
    <t>ТОО "САМОЙЛ"</t>
  </si>
  <si>
    <t>ТОО «SP Group»</t>
  </si>
  <si>
    <t>ТОО «Барс Трейд Ойл»</t>
  </si>
  <si>
    <t>ТОО "Alem-Oil"</t>
  </si>
  <si>
    <t>ТОО "Hemen KazTrade Group"</t>
  </si>
  <si>
    <t>Daman Group</t>
  </si>
  <si>
    <t>ТОО "AKSU BITUM TERMINAL"</t>
  </si>
  <si>
    <t>АО «QAZAQ AIR»</t>
  </si>
  <si>
    <t>АО "Эйр Астана</t>
  </si>
  <si>
    <t>ТОО "Азия Нефтепродукт"</t>
  </si>
  <si>
    <t>ТОО INDUSTRIAL MARKET RESOURCE</t>
  </si>
  <si>
    <t>ТОО Регион ТехТранс</t>
  </si>
  <si>
    <t>ТОО Зафар-Тараз</t>
  </si>
  <si>
    <t>ТОО Ресурс Транзит</t>
  </si>
  <si>
    <t>ТОО АзияТрансКоал</t>
  </si>
  <si>
    <t>ИП "САБИНА"</t>
  </si>
  <si>
    <t>ТОО Dina Market</t>
  </si>
  <si>
    <t>ТОО «МУКОТ»</t>
  </si>
  <si>
    <t>031240003940</t>
  </si>
  <si>
    <t>230540000470</t>
  </si>
  <si>
    <t>130640000443</t>
  </si>
  <si>
    <t>960640000029</t>
  </si>
  <si>
    <t>130840011387</t>
  </si>
  <si>
    <t>030440006038</t>
  </si>
  <si>
    <t>040240000509</t>
  </si>
  <si>
    <t>010940006647</t>
  </si>
  <si>
    <t>131140028001</t>
  </si>
  <si>
    <t>150740024557</t>
  </si>
  <si>
    <t>210340019966</t>
  </si>
  <si>
    <t>150440000668</t>
  </si>
  <si>
    <t>010940000162</t>
  </si>
  <si>
    <t>150340023316</t>
  </si>
  <si>
    <t>160440030621</t>
  </si>
  <si>
    <t>181140004449</t>
  </si>
  <si>
    <t>100640017105</t>
  </si>
  <si>
    <t>180740032800</t>
  </si>
  <si>
    <t>230240013124</t>
  </si>
  <si>
    <t>730910350213</t>
  </si>
  <si>
    <t>100840011827</t>
  </si>
  <si>
    <t>120140018377</t>
  </si>
  <si>
    <t>ATC Brok ТОО</t>
  </si>
  <si>
    <t>Trade Broker Company ТОО</t>
  </si>
  <si>
    <t>Torino-06 ТОО</t>
  </si>
  <si>
    <t>Олжа брокер ТОО</t>
  </si>
  <si>
    <t>AMKO GROUP ТОО</t>
  </si>
  <si>
    <t>ТОО "Trade Operation"</t>
  </si>
  <si>
    <t>Корунд-777 ТОО</t>
  </si>
  <si>
    <t>KC Energy Group ТОО</t>
  </si>
  <si>
    <t>ТОО "Каспий нефть трейдинг"</t>
  </si>
  <si>
    <t>ТОО IC Products</t>
  </si>
  <si>
    <t>ТОО "Коксуский сахарный завод"</t>
  </si>
  <si>
    <t>231240026921</t>
  </si>
  <si>
    <t>190640003062</t>
  </si>
  <si>
    <t>250840004567</t>
  </si>
  <si>
    <t>150240026911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</si>
</sst>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44"/>
  <sheetViews>
    <sheetView tabSelected="1" topLeftCell="G19" zoomScale="55" zoomScaleNormal="55" workbookViewId="0">
      <selection activeCell="O41" sqref="O41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3" t="s">
        <v>59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47.25" x14ac:dyDescent="0.25">
      <c r="B5" s="19" t="s">
        <v>95</v>
      </c>
      <c r="C5" s="9" t="s">
        <v>117</v>
      </c>
      <c r="D5" s="9" t="s">
        <v>139</v>
      </c>
      <c r="E5" s="9" t="s">
        <v>146</v>
      </c>
      <c r="F5" s="9" t="s">
        <v>150</v>
      </c>
      <c r="G5" s="9" t="s">
        <v>146</v>
      </c>
      <c r="H5" s="17" t="str">
        <f>VLOOKUP(J5,Товар,2,FALSE)</f>
        <v>AI-92 benzini tay AMoZ,FCA st.Tendik,tek temirjol koligimen jetkizy/Бензин АИ-92 ТОО АНПЗ,FCA ст.Тендык,поставка только ж/д транспортом</v>
      </c>
      <c r="I5" s="9" t="s">
        <v>90</v>
      </c>
      <c r="J5" s="15" t="s">
        <v>60</v>
      </c>
      <c r="K5" s="9">
        <v>1</v>
      </c>
      <c r="L5" s="18">
        <v>215575.93</v>
      </c>
      <c r="M5" s="18">
        <v>215575.93</v>
      </c>
      <c r="N5" s="18">
        <v>215575.93</v>
      </c>
      <c r="O5" s="18">
        <v>215575.93</v>
      </c>
      <c r="P5" s="18">
        <v>215575.93</v>
      </c>
      <c r="Q5" s="14">
        <v>84074612.700000003</v>
      </c>
    </row>
    <row r="6" spans="2:17" s="8" customFormat="1" ht="47.25" x14ac:dyDescent="0.25">
      <c r="B6" s="19" t="s">
        <v>96</v>
      </c>
      <c r="C6" s="9" t="s">
        <v>118</v>
      </c>
      <c r="D6" s="9" t="s">
        <v>140</v>
      </c>
      <c r="E6" s="9" t="s">
        <v>146</v>
      </c>
      <c r="F6" s="9" t="s">
        <v>150</v>
      </c>
      <c r="G6" s="9" t="s">
        <v>146</v>
      </c>
      <c r="H6" s="17" t="str">
        <f>VLOOKUP(J6,Товар,2,FALSE)</f>
        <v>Benzin AI-92 JSHS PMHZ,FCA st.Pavlodar-port,jetkizy tek t/j/ kolikpen/Бензин АИ-92 ТОО ПНХЗ, FCA ст. Павлодар-порт, поставка только ж/д/ транспортом</v>
      </c>
      <c r="I6" s="9" t="s">
        <v>90</v>
      </c>
      <c r="J6" s="15" t="s">
        <v>61</v>
      </c>
      <c r="K6" s="9">
        <v>2</v>
      </c>
      <c r="L6" s="18">
        <v>244508.11</v>
      </c>
      <c r="M6" s="18">
        <v>244508.11</v>
      </c>
      <c r="N6" s="18">
        <v>244508.11</v>
      </c>
      <c r="O6" s="18">
        <v>244508.11</v>
      </c>
      <c r="P6" s="18">
        <v>244508.11</v>
      </c>
      <c r="Q6" s="14">
        <v>143037244.34999999</v>
      </c>
    </row>
    <row r="7" spans="2:17" s="8" customFormat="1" ht="47.25" x14ac:dyDescent="0.25">
      <c r="B7" s="19" t="s">
        <v>97</v>
      </c>
      <c r="C7" s="9" t="s">
        <v>119</v>
      </c>
      <c r="D7" s="9" t="s">
        <v>141</v>
      </c>
      <c r="E7" s="9" t="s">
        <v>146</v>
      </c>
      <c r="F7" s="9" t="s">
        <v>150</v>
      </c>
      <c r="G7" s="9" t="s">
        <v>146</v>
      </c>
      <c r="H7" s="17" t="str">
        <f>VLOOKUP(J7,Товар,2,FALSE)</f>
        <v>Benzin AI-92 JSHS PMHZ,FCA st.Pavlodar-port,jetkizy tek t/j/ kolikpen/Бензин АИ-92 ТОО ПНХЗ, FCA ст. Павлодар-порт, поставка только ж/д/ транспортом</v>
      </c>
      <c r="I7" s="9" t="s">
        <v>90</v>
      </c>
      <c r="J7" s="15" t="s">
        <v>61</v>
      </c>
      <c r="K7" s="9">
        <v>1</v>
      </c>
      <c r="L7" s="18">
        <v>244508.11</v>
      </c>
      <c r="M7" s="18">
        <v>244508.11</v>
      </c>
      <c r="N7" s="18">
        <v>244508.11</v>
      </c>
      <c r="O7" s="18">
        <v>244508.11</v>
      </c>
      <c r="P7" s="18">
        <v>244508.11</v>
      </c>
      <c r="Q7" s="14">
        <v>95358162.900000006</v>
      </c>
    </row>
    <row r="8" spans="2:17" s="8" customFormat="1" ht="47.25" x14ac:dyDescent="0.25">
      <c r="B8" s="19" t="s">
        <v>98</v>
      </c>
      <c r="C8" s="9" t="s">
        <v>120</v>
      </c>
      <c r="D8" s="9" t="s">
        <v>142</v>
      </c>
      <c r="E8" s="9" t="s">
        <v>146</v>
      </c>
      <c r="F8" s="9" t="s">
        <v>150</v>
      </c>
      <c r="G8" s="9" t="s">
        <v>146</v>
      </c>
      <c r="H8" s="17" t="str">
        <f>VLOOKUP(J8,Товар,2,FALSE)</f>
        <v>AI-92 benzini tay AMoZ,FCA st.Tendik,tek temirjol koligimen jetkizy/Бензин АИ-92 ТОО АНПЗ,FCA ст.Тендык,поставка только ж/д транспортом</v>
      </c>
      <c r="I8" s="9" t="s">
        <v>90</v>
      </c>
      <c r="J8" s="15" t="s">
        <v>60</v>
      </c>
      <c r="K8" s="9">
        <v>1</v>
      </c>
      <c r="L8" s="18">
        <v>215575.93</v>
      </c>
      <c r="M8" s="18">
        <v>215575.93</v>
      </c>
      <c r="N8" s="18">
        <v>215575.93</v>
      </c>
      <c r="O8" s="18">
        <v>215575.93</v>
      </c>
      <c r="P8" s="18">
        <v>215575.93</v>
      </c>
      <c r="Q8" s="14">
        <v>14012435.449999999</v>
      </c>
    </row>
    <row r="9" spans="2:17" s="8" customFormat="1" ht="47.25" x14ac:dyDescent="0.25">
      <c r="B9" s="19" t="s">
        <v>99</v>
      </c>
      <c r="C9" s="9" t="s">
        <v>121</v>
      </c>
      <c r="D9" s="9" t="s">
        <v>51</v>
      </c>
      <c r="E9" s="9" t="s">
        <v>146</v>
      </c>
      <c r="F9" s="9" t="s">
        <v>150</v>
      </c>
      <c r="G9" s="9" t="s">
        <v>146</v>
      </c>
      <c r="H9" s="17" t="str">
        <f>VLOOKUP(J9,Товар,2,FALSE)</f>
        <v>AI-95 benzini tay AMoZ,FCA st.Tendik,tek temirjol koligimen jetkizy/Бензин АИ-95 ТОО АНПЗ,FCA ст.Тендык,поставка только ж/д транспортом</v>
      </c>
      <c r="I9" s="9" t="s">
        <v>91</v>
      </c>
      <c r="J9" s="15" t="s">
        <v>62</v>
      </c>
      <c r="K9" s="9">
        <v>1</v>
      </c>
      <c r="L9" s="18">
        <v>292520.25</v>
      </c>
      <c r="M9" s="18">
        <v>292520.25</v>
      </c>
      <c r="N9" s="18">
        <v>292520.25</v>
      </c>
      <c r="O9" s="18">
        <v>292520.25</v>
      </c>
      <c r="P9" s="18">
        <v>292520.25</v>
      </c>
      <c r="Q9" s="14">
        <v>19013816.25</v>
      </c>
    </row>
    <row r="10" spans="2:17" s="8" customFormat="1" ht="47.25" x14ac:dyDescent="0.25">
      <c r="B10" s="19" t="s">
        <v>100</v>
      </c>
      <c r="C10" s="9" t="s">
        <v>122</v>
      </c>
      <c r="D10" s="9" t="s">
        <v>139</v>
      </c>
      <c r="E10" s="9" t="s">
        <v>146</v>
      </c>
      <c r="F10" s="9" t="s">
        <v>150</v>
      </c>
      <c r="G10" s="9" t="s">
        <v>146</v>
      </c>
      <c r="H10" s="17" t="str">
        <f>VLOOKUP(J10,Товар,2,FALSE)</f>
        <v>AI-95 benzini,PMHZ JSHS,Pavlodar-port st.FCA,tek temir jol koligimen jetkizy/Бензин АИ-95,ТОО ПНХЗ,FCA ст.Павлодар-порт,поставка только ж/д транспортом</v>
      </c>
      <c r="I10" s="9" t="s">
        <v>91</v>
      </c>
      <c r="J10" s="15" t="s">
        <v>63</v>
      </c>
      <c r="K10" s="9">
        <v>1</v>
      </c>
      <c r="L10" s="18">
        <v>305412.69</v>
      </c>
      <c r="M10" s="18">
        <v>305412.69</v>
      </c>
      <c r="N10" s="18">
        <v>305412.69</v>
      </c>
      <c r="O10" s="18">
        <v>305412.69</v>
      </c>
      <c r="P10" s="18">
        <v>305412.69</v>
      </c>
      <c r="Q10" s="14">
        <v>19851824.850000001</v>
      </c>
    </row>
    <row r="11" spans="2:17" s="8" customFormat="1" ht="47.25" x14ac:dyDescent="0.25">
      <c r="B11" s="19" t="s">
        <v>98</v>
      </c>
      <c r="C11" s="9" t="s">
        <v>120</v>
      </c>
      <c r="D11" s="9" t="s">
        <v>142</v>
      </c>
      <c r="E11" s="9" t="s">
        <v>147</v>
      </c>
      <c r="F11" s="9" t="s">
        <v>151</v>
      </c>
      <c r="G11" s="9" t="s">
        <v>58</v>
      </c>
      <c r="H11" s="17" t="str">
        <f>VLOOKUP(J11,Товар,2,FALSE)</f>
        <v>AI-92 benzini tay AMoZ,FCA st.Tendik,tek temirjol koligimen jetkizy/Бензин АИ-92 ТОО АНПЗ,FCA ст.Тендык,поставка только ж/д транспортом</v>
      </c>
      <c r="I11" s="9" t="s">
        <v>90</v>
      </c>
      <c r="J11" s="15" t="s">
        <v>60</v>
      </c>
      <c r="K11" s="9">
        <v>1</v>
      </c>
      <c r="L11" s="18">
        <v>215575.93</v>
      </c>
      <c r="M11" s="18">
        <v>215575.93</v>
      </c>
      <c r="N11" s="18">
        <v>215575.93</v>
      </c>
      <c r="O11" s="18">
        <v>215575.93</v>
      </c>
      <c r="P11" s="18">
        <v>215575.93</v>
      </c>
      <c r="Q11" s="14">
        <v>70062177.25</v>
      </c>
    </row>
    <row r="12" spans="2:17" s="8" customFormat="1" ht="47.25" x14ac:dyDescent="0.25">
      <c r="B12" s="19" t="s">
        <v>99</v>
      </c>
      <c r="C12" s="9" t="s">
        <v>121</v>
      </c>
      <c r="D12" s="9" t="s">
        <v>51</v>
      </c>
      <c r="E12" s="9" t="s">
        <v>147</v>
      </c>
      <c r="F12" s="9" t="s">
        <v>151</v>
      </c>
      <c r="G12" s="9" t="s">
        <v>58</v>
      </c>
      <c r="H12" s="17" t="str">
        <f>VLOOKUP(J12,Товар,2,FALSE)</f>
        <v>AI-95 benzini tay AMoZ,FCA st.Tendik,tek temirjol koligimen jetkizy/Бензин АИ-95 ТОО АНПЗ,FCA ст.Тендык,поставка только ж/д транспортом</v>
      </c>
      <c r="I12" s="9" t="s">
        <v>91</v>
      </c>
      <c r="J12" s="15" t="s">
        <v>62</v>
      </c>
      <c r="K12" s="9">
        <v>1</v>
      </c>
      <c r="L12" s="18">
        <v>292520.25</v>
      </c>
      <c r="M12" s="18">
        <v>292520.25</v>
      </c>
      <c r="N12" s="18">
        <v>292520.25</v>
      </c>
      <c r="O12" s="18">
        <v>292520.25</v>
      </c>
      <c r="P12" s="18">
        <v>292520.25</v>
      </c>
      <c r="Q12" s="14">
        <v>19013816.25</v>
      </c>
    </row>
    <row r="13" spans="2:17" s="8" customFormat="1" ht="47.25" x14ac:dyDescent="0.25">
      <c r="B13" s="19" t="s">
        <v>101</v>
      </c>
      <c r="C13" s="9" t="s">
        <v>123</v>
      </c>
      <c r="D13" s="9" t="s">
        <v>142</v>
      </c>
      <c r="E13" s="9" t="s">
        <v>148</v>
      </c>
      <c r="F13" s="9" t="s">
        <v>152</v>
      </c>
      <c r="G13" s="9" t="s">
        <v>58</v>
      </c>
      <c r="H13" s="17" t="str">
        <f>VLOOKUP(J13,Товар,2,FALSE)</f>
        <v>AI-92 benzini tay AMoZ,FCA st.Tendik,tek temirjol koligimen jetkizy/Бензин АИ-92 ТОО АНПЗ,FCA ст.Тендык,поставка только ж/д транспортом</v>
      </c>
      <c r="I13" s="9" t="s">
        <v>90</v>
      </c>
      <c r="J13" s="15" t="s">
        <v>60</v>
      </c>
      <c r="K13" s="9">
        <v>1</v>
      </c>
      <c r="L13" s="18">
        <v>215575.93</v>
      </c>
      <c r="M13" s="18">
        <v>215575.93</v>
      </c>
      <c r="N13" s="18">
        <v>215575.93</v>
      </c>
      <c r="O13" s="18">
        <v>215575.93</v>
      </c>
      <c r="P13" s="18">
        <v>215575.93</v>
      </c>
      <c r="Q13" s="14">
        <v>14012435.449999999</v>
      </c>
    </row>
    <row r="14" spans="2:17" s="8" customFormat="1" ht="47.25" x14ac:dyDescent="0.25">
      <c r="B14" s="19" t="s">
        <v>102</v>
      </c>
      <c r="C14" s="9" t="s">
        <v>124</v>
      </c>
      <c r="D14" s="9" t="s">
        <v>142</v>
      </c>
      <c r="E14" s="9" t="s">
        <v>146</v>
      </c>
      <c r="F14" s="9" t="s">
        <v>150</v>
      </c>
      <c r="G14" s="9" t="s">
        <v>146</v>
      </c>
      <c r="H14" s="17" t="str">
        <f>VLOOKUP(J14,Товар,2,FALSE)</f>
        <v>AI-95 benzini,PMHZ JSHS,Pavlodar-port st.FCA,tek temir jol koligimen jetkizy/Бензин АИ-95,ТОО ПНХЗ,FCA ст.Павлодар-порт,поставка только ж/д транспортом</v>
      </c>
      <c r="I14" s="9" t="s">
        <v>91</v>
      </c>
      <c r="J14" s="15" t="s">
        <v>63</v>
      </c>
      <c r="K14" s="9">
        <v>1</v>
      </c>
      <c r="L14" s="18">
        <v>302888.81</v>
      </c>
      <c r="M14" s="18">
        <v>302888.81</v>
      </c>
      <c r="N14" s="18">
        <v>302888.81</v>
      </c>
      <c r="O14" s="18">
        <v>302888.81</v>
      </c>
      <c r="P14" s="18">
        <v>302888.81</v>
      </c>
      <c r="Q14" s="14">
        <v>39375545.299999997</v>
      </c>
    </row>
    <row r="15" spans="2:17" s="8" customFormat="1" ht="47.25" x14ac:dyDescent="0.25">
      <c r="B15" s="19" t="s">
        <v>103</v>
      </c>
      <c r="C15" s="9" t="s">
        <v>125</v>
      </c>
      <c r="D15" s="9" t="s">
        <v>52</v>
      </c>
      <c r="E15" s="9" t="s">
        <v>146</v>
      </c>
      <c r="F15" s="9" t="s">
        <v>150</v>
      </c>
      <c r="G15" s="9" t="s">
        <v>146</v>
      </c>
      <c r="H15" s="17" t="str">
        <f>VLOOKUP(J15,Товар,2,FALSE)</f>
        <v>Битум нефтяной дорожный 100/130 ТОО ПНХЗ, условия поставки FCA Павлодарская область, поставка только железнодорожным транспортом</v>
      </c>
      <c r="I15" s="9" t="s">
        <v>94</v>
      </c>
      <c r="J15" s="15" t="s">
        <v>64</v>
      </c>
      <c r="K15" s="9">
        <v>2</v>
      </c>
      <c r="L15" s="18">
        <v>158443.75</v>
      </c>
      <c r="M15" s="18">
        <v>158443.75</v>
      </c>
      <c r="N15" s="18">
        <v>158443.75</v>
      </c>
      <c r="O15" s="18">
        <v>158443.75</v>
      </c>
      <c r="P15" s="18">
        <v>158443.75</v>
      </c>
      <c r="Q15" s="14">
        <v>51494218.75</v>
      </c>
    </row>
    <row r="16" spans="2:17" s="8" customFormat="1" ht="47.25" x14ac:dyDescent="0.25">
      <c r="B16" s="19" t="s">
        <v>37</v>
      </c>
      <c r="C16" s="9" t="s">
        <v>43</v>
      </c>
      <c r="D16" s="9" t="s">
        <v>49</v>
      </c>
      <c r="E16" s="9" t="s">
        <v>54</v>
      </c>
      <c r="F16" s="9" t="s">
        <v>56</v>
      </c>
      <c r="G16" s="9" t="s">
        <v>58</v>
      </c>
      <c r="H16" s="17" t="str">
        <f>VLOOKUP(J16,Товар,2,FALSE)</f>
        <v>D komir 10-80 mm Shubarkol Prem. AQ FCA Shubarkol stan. Qostanai oblysyna T + 3 ai/уголь Д 10-80 мм АО Шубарколь Прем. FCA ст. Шубарколь на Костанайскую обл T+3 мес.</v>
      </c>
      <c r="I16" s="9">
        <v>2701</v>
      </c>
      <c r="J16" s="15" t="s">
        <v>65</v>
      </c>
      <c r="K16" s="9">
        <v>1</v>
      </c>
      <c r="L16" s="18">
        <v>10237.36</v>
      </c>
      <c r="M16" s="18">
        <v>10237.36</v>
      </c>
      <c r="N16" s="18">
        <v>10237.36</v>
      </c>
      <c r="O16" s="18">
        <v>10237.36</v>
      </c>
      <c r="P16" s="18">
        <v>10237.36</v>
      </c>
      <c r="Q16" s="14">
        <v>2149845.6</v>
      </c>
    </row>
    <row r="17" spans="2:17" s="8" customFormat="1" ht="47.25" x14ac:dyDescent="0.25">
      <c r="B17" s="19" t="s">
        <v>104</v>
      </c>
      <c r="C17" s="9" t="s">
        <v>126</v>
      </c>
      <c r="D17" s="9" t="s">
        <v>143</v>
      </c>
      <c r="E17" s="9" t="s">
        <v>54</v>
      </c>
      <c r="F17" s="9" t="s">
        <v>56</v>
      </c>
      <c r="G17" s="9" t="s">
        <v>58</v>
      </c>
      <c r="H17" s="17" t="str">
        <f>VLOOKUP(J17,Товар,2,FALSE)</f>
        <v>D komir 10-80 mm Shubarkol Prem. AQ FCA Shubarkol stan. Pavlodar oblysyna T + 3 ai/уголь Д 10-80 мм АО Шубарколь Прем. FCA ст. Шубарколь на Павлодарскую обл T+3 мес.</v>
      </c>
      <c r="I17" s="9">
        <v>2701</v>
      </c>
      <c r="J17" s="15" t="s">
        <v>66</v>
      </c>
      <c r="K17" s="9">
        <v>1</v>
      </c>
      <c r="L17" s="18">
        <v>10136</v>
      </c>
      <c r="M17" s="18">
        <v>10136</v>
      </c>
      <c r="N17" s="18">
        <v>10136</v>
      </c>
      <c r="O17" s="18">
        <v>10136</v>
      </c>
      <c r="P17" s="18">
        <v>10136</v>
      </c>
      <c r="Q17" s="14">
        <v>3547600</v>
      </c>
    </row>
    <row r="18" spans="2:17" s="8" customFormat="1" ht="47.25" x14ac:dyDescent="0.25">
      <c r="B18" s="19" t="s">
        <v>105</v>
      </c>
      <c r="C18" s="9" t="s">
        <v>127</v>
      </c>
      <c r="D18" s="9" t="s">
        <v>144</v>
      </c>
      <c r="E18" s="9" t="s">
        <v>146</v>
      </c>
      <c r="F18" s="9" t="s">
        <v>150</v>
      </c>
      <c r="G18" s="9" t="s">
        <v>146</v>
      </c>
      <c r="H18" s="17" t="str">
        <f>VLOOKUP(J18,Товар,2,FALSE)</f>
        <v>Битум нефтяной дорожный 70/100 ТОО ПНХЗ, цена с НДС условия поставки FCA Павлодарская область, поставка только ж/д транспортом</v>
      </c>
      <c r="I18" s="9" t="s">
        <v>94</v>
      </c>
      <c r="J18" s="15" t="s">
        <v>67</v>
      </c>
      <c r="K18" s="9">
        <v>1</v>
      </c>
      <c r="L18" s="18">
        <v>158443.75</v>
      </c>
      <c r="M18" s="18">
        <v>158443.75</v>
      </c>
      <c r="N18" s="18">
        <v>158443.75</v>
      </c>
      <c r="O18" s="18">
        <v>158443.75</v>
      </c>
      <c r="P18" s="18">
        <v>158443.75</v>
      </c>
      <c r="Q18" s="14">
        <v>20597687.5</v>
      </c>
    </row>
    <row r="19" spans="2:17" s="8" customFormat="1" ht="63" x14ac:dyDescent="0.25">
      <c r="B19" s="19" t="s">
        <v>106</v>
      </c>
      <c r="C19" s="9" t="s">
        <v>128</v>
      </c>
      <c r="D19" s="9" t="s">
        <v>141</v>
      </c>
      <c r="E19" s="9" t="s">
        <v>146</v>
      </c>
      <c r="F19" s="9" t="s">
        <v>150</v>
      </c>
      <c r="G19" s="9" t="s">
        <v>146</v>
      </c>
      <c r="H19" s="17" t="str">
        <f>VLOOKUP(J19,Товар,2,FALSE)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19" s="9" t="s">
        <v>93</v>
      </c>
      <c r="J19" s="15" t="s">
        <v>68</v>
      </c>
      <c r="K19" s="9">
        <v>2</v>
      </c>
      <c r="L19" s="18">
        <v>403962.53</v>
      </c>
      <c r="M19" s="18">
        <v>403962.53</v>
      </c>
      <c r="N19" s="18">
        <v>403962.53</v>
      </c>
      <c r="O19" s="18">
        <v>403962.53</v>
      </c>
      <c r="P19" s="18">
        <v>403962.53</v>
      </c>
      <c r="Q19" s="14">
        <v>105030257.8</v>
      </c>
    </row>
    <row r="20" spans="2:17" s="8" customFormat="1" ht="47.25" x14ac:dyDescent="0.25">
      <c r="B20" s="19" t="s">
        <v>107</v>
      </c>
      <c r="C20" s="9" t="s">
        <v>129</v>
      </c>
      <c r="D20" s="9" t="s">
        <v>139</v>
      </c>
      <c r="E20" s="9" t="s">
        <v>146</v>
      </c>
      <c r="F20" s="9" t="s">
        <v>150</v>
      </c>
      <c r="G20" s="9" t="s">
        <v>146</v>
      </c>
      <c r="H20" s="17" t="str">
        <f>VLOOKUP(J20,Товар,2,FALSE)</f>
        <v>TC-1 reaktivti qozgaltqyshtarynaarnalganotyn, AMOZ JSHS, FCA, tendik stansiasy, t / j jetkizy/Топливо для реактив двиг TC-1, ТОО АНПЗ, FCA, СТ. ТЕНДЫК, поставка ж/д</v>
      </c>
      <c r="I20" s="9" t="s">
        <v>93</v>
      </c>
      <c r="J20" s="15" t="s">
        <v>69</v>
      </c>
      <c r="K20" s="9">
        <v>1</v>
      </c>
      <c r="L20" s="18">
        <v>400762.35</v>
      </c>
      <c r="M20" s="18">
        <v>400762.35</v>
      </c>
      <c r="N20" s="18">
        <v>400762.35</v>
      </c>
      <c r="O20" s="18">
        <v>400762.35</v>
      </c>
      <c r="P20" s="18">
        <v>400762.35</v>
      </c>
      <c r="Q20" s="14">
        <v>52099105.5</v>
      </c>
    </row>
    <row r="21" spans="2:17" s="8" customFormat="1" ht="47.25" x14ac:dyDescent="0.25">
      <c r="B21" s="19" t="s">
        <v>108</v>
      </c>
      <c r="C21" s="9" t="s">
        <v>130</v>
      </c>
      <c r="D21" s="9" t="s">
        <v>142</v>
      </c>
      <c r="E21" s="9" t="s">
        <v>148</v>
      </c>
      <c r="F21" s="9" t="s">
        <v>152</v>
      </c>
      <c r="G21" s="9" t="s">
        <v>58</v>
      </c>
      <c r="H21" s="17" t="str">
        <f>VLOOKUP(J21,Товар,2,FALSE)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1" s="9" t="s">
        <v>92</v>
      </c>
      <c r="J21" s="15" t="s">
        <v>70</v>
      </c>
      <c r="K21" s="9">
        <v>1</v>
      </c>
      <c r="L21" s="18">
        <v>329652.32</v>
      </c>
      <c r="M21" s="18">
        <v>329652.32</v>
      </c>
      <c r="N21" s="18">
        <v>329652.32</v>
      </c>
      <c r="O21" s="18">
        <v>329652.32</v>
      </c>
      <c r="P21" s="18">
        <v>329652.32</v>
      </c>
      <c r="Q21" s="14">
        <v>21427400.800000001</v>
      </c>
    </row>
    <row r="22" spans="2:17" s="8" customFormat="1" ht="47.25" x14ac:dyDescent="0.25">
      <c r="B22" s="19" t="s">
        <v>96</v>
      </c>
      <c r="C22" s="9" t="s">
        <v>118</v>
      </c>
      <c r="D22" s="9" t="s">
        <v>140</v>
      </c>
      <c r="E22" s="9" t="s">
        <v>146</v>
      </c>
      <c r="F22" s="9" t="s">
        <v>150</v>
      </c>
      <c r="G22" s="9" t="s">
        <v>146</v>
      </c>
      <c r="H22" s="17" t="str">
        <f>VLOOKUP(J22,Товар,2,FALSE)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2" s="9" t="s">
        <v>92</v>
      </c>
      <c r="J22" s="15" t="s">
        <v>71</v>
      </c>
      <c r="K22" s="9">
        <v>1</v>
      </c>
      <c r="L22" s="18">
        <v>327733.89</v>
      </c>
      <c r="M22" s="18">
        <v>327733.89</v>
      </c>
      <c r="N22" s="18">
        <v>327733.89</v>
      </c>
      <c r="O22" s="18">
        <v>327733.89</v>
      </c>
      <c r="P22" s="18">
        <v>327733.89</v>
      </c>
      <c r="Q22" s="14">
        <v>127816217.09999999</v>
      </c>
    </row>
    <row r="23" spans="2:17" s="8" customFormat="1" ht="47.25" x14ac:dyDescent="0.25">
      <c r="B23" s="19" t="s">
        <v>109</v>
      </c>
      <c r="C23" s="9" t="s">
        <v>131</v>
      </c>
      <c r="D23" s="9" t="s">
        <v>141</v>
      </c>
      <c r="E23" s="9" t="s">
        <v>146</v>
      </c>
      <c r="F23" s="9" t="s">
        <v>150</v>
      </c>
      <c r="G23" s="9" t="s">
        <v>146</v>
      </c>
      <c r="H23" s="17" t="str">
        <f>VLOOKUP(J23,Товар,2,FALSE)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3" s="9" t="s">
        <v>92</v>
      </c>
      <c r="J23" s="15" t="s">
        <v>71</v>
      </c>
      <c r="K23" s="9">
        <v>2</v>
      </c>
      <c r="L23" s="18">
        <v>327733.89</v>
      </c>
      <c r="M23" s="18">
        <v>327733.89</v>
      </c>
      <c r="N23" s="18">
        <v>327733.89</v>
      </c>
      <c r="O23" s="18">
        <v>327733.89</v>
      </c>
      <c r="P23" s="18">
        <v>327733.89</v>
      </c>
      <c r="Q23" s="14">
        <v>255632434.19999999</v>
      </c>
    </row>
    <row r="24" spans="2:17" s="8" customFormat="1" ht="47.25" x14ac:dyDescent="0.25">
      <c r="B24" s="19" t="s">
        <v>109</v>
      </c>
      <c r="C24" s="9" t="s">
        <v>131</v>
      </c>
      <c r="D24" s="9" t="s">
        <v>143</v>
      </c>
      <c r="E24" s="9" t="s">
        <v>146</v>
      </c>
      <c r="F24" s="9" t="s">
        <v>150</v>
      </c>
      <c r="G24" s="9" t="s">
        <v>146</v>
      </c>
      <c r="H24" s="17" t="str">
        <f>VLOOKUP(J24,Товар,2,FALSE)</f>
        <v>Jazgy dizeldi otyn DT-L-K4 PMHZ JSHS Pavlodar-port st. FCA jetkizy sharttary/Топливо дизельное летнее ДТ-Л-K4 ТОО ПНХЗ условия поставки FCA ст. Павлодар-порт</v>
      </c>
      <c r="I24" s="9" t="s">
        <v>92</v>
      </c>
      <c r="J24" s="15" t="s">
        <v>71</v>
      </c>
      <c r="K24" s="9">
        <v>1</v>
      </c>
      <c r="L24" s="18">
        <v>327733.89</v>
      </c>
      <c r="M24" s="18">
        <v>327733.89</v>
      </c>
      <c r="N24" s="18">
        <v>327733.89</v>
      </c>
      <c r="O24" s="18">
        <v>327733.89</v>
      </c>
      <c r="P24" s="18">
        <v>327733.89</v>
      </c>
      <c r="Q24" s="14">
        <v>127816217.09999999</v>
      </c>
    </row>
    <row r="25" spans="2:17" s="8" customFormat="1" ht="63" x14ac:dyDescent="0.25">
      <c r="B25" s="19" t="s">
        <v>38</v>
      </c>
      <c r="C25" s="9" t="s">
        <v>44</v>
      </c>
      <c r="D25" s="9" t="s">
        <v>50</v>
      </c>
      <c r="E25" s="9" t="s">
        <v>55</v>
      </c>
      <c r="F25" s="9" t="s">
        <v>57</v>
      </c>
      <c r="G25" s="9" t="s">
        <v>55</v>
      </c>
      <c r="H25" s="17" t="str">
        <f>VLOOKUP(J25,Товар,2,FALSE)</f>
        <v>Shubarkol Komir AQ 0-300 mm (207 tonna) klasty D markaly komir FCA st.Qyzyljarst.Shubarkol Almaty obl.na/уголь марки Д класса 0-300 мм (207 тонн) АО Шубарколь комир FCA ст.Кызылжарст Алм</v>
      </c>
      <c r="I25" s="9">
        <v>2701</v>
      </c>
      <c r="J25" s="15" t="s">
        <v>17</v>
      </c>
      <c r="K25" s="9">
        <v>1</v>
      </c>
      <c r="L25" s="18">
        <v>9178.7199999999993</v>
      </c>
      <c r="M25" s="18">
        <v>9178.7199999999993</v>
      </c>
      <c r="N25" s="18">
        <v>9178.7199999999993</v>
      </c>
      <c r="O25" s="18">
        <v>9178.7199999999993</v>
      </c>
      <c r="P25" s="18">
        <v>9178.7199999999993</v>
      </c>
      <c r="Q25" s="14">
        <v>1899995.04</v>
      </c>
    </row>
    <row r="26" spans="2:17" s="8" customFormat="1" ht="63" x14ac:dyDescent="0.25">
      <c r="B26" s="19" t="s">
        <v>110</v>
      </c>
      <c r="C26" s="9" t="s">
        <v>132</v>
      </c>
      <c r="D26" s="9" t="s">
        <v>110</v>
      </c>
      <c r="E26" s="9" t="s">
        <v>55</v>
      </c>
      <c r="F26" s="9" t="s">
        <v>57</v>
      </c>
      <c r="G26" s="9" t="s">
        <v>55</v>
      </c>
      <c r="H26" s="17" t="str">
        <f>VLOOKUP(J26,Товар,2,FALSE)</f>
        <v>Shubarkol Komir AQ 0-300 mm(207 tonna) klasty D markaly komir FCA st.Qyzyljarst.Shubarkol Qaragandy obl/уголь марки Д класса 0-300 мм (207 тонн) АО Шубарколь комир FCA ст.Кызылжарст Кара</v>
      </c>
      <c r="I26" s="9">
        <v>2701</v>
      </c>
      <c r="J26" s="15" t="s">
        <v>18</v>
      </c>
      <c r="K26" s="9">
        <v>1</v>
      </c>
      <c r="L26" s="18">
        <v>9087.85</v>
      </c>
      <c r="M26" s="18">
        <v>9087.85</v>
      </c>
      <c r="N26" s="18">
        <v>9087.85</v>
      </c>
      <c r="O26" s="18">
        <v>9087.85</v>
      </c>
      <c r="P26" s="18">
        <v>9087.85</v>
      </c>
      <c r="Q26" s="14">
        <v>1881184.95</v>
      </c>
    </row>
    <row r="27" spans="2:17" s="8" customFormat="1" ht="63" x14ac:dyDescent="0.25">
      <c r="B27" s="19" t="s">
        <v>39</v>
      </c>
      <c r="C27" s="9" t="s">
        <v>45</v>
      </c>
      <c r="D27" s="9" t="s">
        <v>39</v>
      </c>
      <c r="E27" s="9" t="s">
        <v>55</v>
      </c>
      <c r="F27" s="9" t="s">
        <v>57</v>
      </c>
      <c r="G27" s="9" t="s">
        <v>55</v>
      </c>
      <c r="H27" s="17" t="str">
        <f>VLOOKUP(J27,Товар,2,FALSE)</f>
        <v>Shubarkol Komir AQ 0-300 mm(207 tonna) klasty D markaly komir FCA st.Qyzyljarst.Shubarkol Turkestan obl/уголь марки Д класса 0-300 мм (207 тонн) АО Шубарколь комир FCA ст.Кызылжарст Турк</v>
      </c>
      <c r="I27" s="9">
        <v>2701</v>
      </c>
      <c r="J27" s="15" t="s">
        <v>19</v>
      </c>
      <c r="K27" s="9">
        <v>1</v>
      </c>
      <c r="L27" s="18">
        <v>8997.8799999999992</v>
      </c>
      <c r="M27" s="18">
        <v>8997.8799999999992</v>
      </c>
      <c r="N27" s="18">
        <v>8997.8799999999992</v>
      </c>
      <c r="O27" s="18">
        <v>8997.8799999999992</v>
      </c>
      <c r="P27" s="18">
        <v>8997.8799999999992</v>
      </c>
      <c r="Q27" s="14">
        <v>1862561.16</v>
      </c>
    </row>
    <row r="28" spans="2:17" s="8" customFormat="1" ht="47.25" x14ac:dyDescent="0.25">
      <c r="B28" s="19" t="s">
        <v>39</v>
      </c>
      <c r="C28" s="9" t="s">
        <v>45</v>
      </c>
      <c r="D28" s="9" t="s">
        <v>39</v>
      </c>
      <c r="E28" s="9" t="s">
        <v>55</v>
      </c>
      <c r="F28" s="9" t="s">
        <v>57</v>
      </c>
      <c r="G28" s="9" t="s">
        <v>55</v>
      </c>
      <c r="H28" s="17" t="str">
        <f>VLOOKUP(J28,Товар,2,FALSE)</f>
        <v>D markaly komir klasty 50-300mm AO Shubarkol Komir FCA Aqmola obl T+3 ai/Уголь марки Д класса 50-300мм АО Шубарколь комир FCA на Акмолинскую обл. T+3 мес.</v>
      </c>
      <c r="I28" s="9">
        <v>2701</v>
      </c>
      <c r="J28" s="15" t="s">
        <v>20</v>
      </c>
      <c r="K28" s="9">
        <v>1</v>
      </c>
      <c r="L28" s="18">
        <v>9677.11</v>
      </c>
      <c r="M28" s="18">
        <v>9677.11</v>
      </c>
      <c r="N28" s="18">
        <v>9677.11</v>
      </c>
      <c r="O28" s="18">
        <v>9677.11</v>
      </c>
      <c r="P28" s="18">
        <v>9677.11</v>
      </c>
      <c r="Q28" s="14">
        <v>3241831.85</v>
      </c>
    </row>
    <row r="29" spans="2:17" s="8" customFormat="1" ht="47.25" x14ac:dyDescent="0.25">
      <c r="B29" s="19" t="s">
        <v>40</v>
      </c>
      <c r="C29" s="9" t="s">
        <v>46</v>
      </c>
      <c r="D29" s="9" t="s">
        <v>51</v>
      </c>
      <c r="E29" s="9" t="s">
        <v>55</v>
      </c>
      <c r="F29" s="9" t="s">
        <v>57</v>
      </c>
      <c r="G29" s="9" t="s">
        <v>55</v>
      </c>
      <c r="H29" s="17" t="str">
        <f>VLOOKUP(J29,Товар,2,FALSE)</f>
        <v>D markaly komir klasty 50-300mm AO Shubarkol Komir FCA Almaty obl T+3 ai/Уголь марки Д класса 50-300мм АО Шубарколь комир FCA на Алматинскую обл. T+3 мес.</v>
      </c>
      <c r="I29" s="9">
        <v>2701</v>
      </c>
      <c r="J29" s="15" t="s">
        <v>21</v>
      </c>
      <c r="K29" s="9">
        <v>1</v>
      </c>
      <c r="L29" s="18">
        <v>9677.11</v>
      </c>
      <c r="M29" s="18">
        <v>9677.11</v>
      </c>
      <c r="N29" s="18">
        <v>9677.11</v>
      </c>
      <c r="O29" s="18">
        <v>9677.11</v>
      </c>
      <c r="P29" s="18">
        <v>9677.11</v>
      </c>
      <c r="Q29" s="14">
        <v>3241831.85</v>
      </c>
    </row>
    <row r="30" spans="2:17" s="8" customFormat="1" ht="47.25" x14ac:dyDescent="0.25">
      <c r="B30" s="19" t="s">
        <v>111</v>
      </c>
      <c r="C30" s="9" t="s">
        <v>133</v>
      </c>
      <c r="D30" s="9" t="s">
        <v>145</v>
      </c>
      <c r="E30" s="9" t="s">
        <v>55</v>
      </c>
      <c r="F30" s="9" t="s">
        <v>57</v>
      </c>
      <c r="G30" s="9" t="s">
        <v>55</v>
      </c>
      <c r="H30" s="17" t="str">
        <f>VLOOKUP(J30,Товар,2,FALSE)</f>
        <v>D markaly komir klasty 50-300mm AO Shubarkol Komir FCA Zhambyl obl T+3 ai/Уголь марки Д класса 50-300мм АО Шубарколь комир FCA на Жамбылскую обл. T+3 мес.</v>
      </c>
      <c r="I30" s="9">
        <v>2701</v>
      </c>
      <c r="J30" s="15" t="s">
        <v>22</v>
      </c>
      <c r="K30" s="9">
        <v>1</v>
      </c>
      <c r="L30" s="18">
        <v>9677.11</v>
      </c>
      <c r="M30" s="18">
        <v>9677.11</v>
      </c>
      <c r="N30" s="18">
        <v>9677.11</v>
      </c>
      <c r="O30" s="18">
        <v>9677.11</v>
      </c>
      <c r="P30" s="18">
        <v>9677.11</v>
      </c>
      <c r="Q30" s="14">
        <v>3241831.85</v>
      </c>
    </row>
    <row r="31" spans="2:17" s="8" customFormat="1" ht="47.25" x14ac:dyDescent="0.25">
      <c r="B31" s="19" t="s">
        <v>112</v>
      </c>
      <c r="C31" s="9" t="s">
        <v>134</v>
      </c>
      <c r="D31" s="9" t="s">
        <v>53</v>
      </c>
      <c r="E31" s="9" t="s">
        <v>55</v>
      </c>
      <c r="F31" s="9" t="s">
        <v>57</v>
      </c>
      <c r="G31" s="9" t="s">
        <v>55</v>
      </c>
      <c r="H31" s="17" t="str">
        <f>VLOOKUP(J31,Товар,2,FALSE)</f>
        <v>D markaly komir klasty 50-300mm AO Shubarkol Komir FCA Zhetysu obl T+3 ai/Уголь марки Д класса 50-300мм АО Шубарколь комир FCA на Жетысускую обл. T+3 мес.</v>
      </c>
      <c r="I31" s="9">
        <v>2701</v>
      </c>
      <c r="J31" s="15" t="s">
        <v>72</v>
      </c>
      <c r="K31" s="9">
        <v>1</v>
      </c>
      <c r="L31" s="18">
        <v>9581.2999999999993</v>
      </c>
      <c r="M31" s="18">
        <v>9581.2999999999993</v>
      </c>
      <c r="N31" s="18">
        <v>9581.2999999999993</v>
      </c>
      <c r="O31" s="18">
        <v>9581.2999999999993</v>
      </c>
      <c r="P31" s="18">
        <v>9581.2999999999993</v>
      </c>
      <c r="Q31" s="14">
        <v>3209735.5</v>
      </c>
    </row>
    <row r="32" spans="2:17" s="8" customFormat="1" ht="47.25" x14ac:dyDescent="0.25">
      <c r="B32" s="19" t="s">
        <v>113</v>
      </c>
      <c r="C32" s="9" t="s">
        <v>135</v>
      </c>
      <c r="D32" s="9" t="s">
        <v>52</v>
      </c>
      <c r="E32" s="9" t="s">
        <v>55</v>
      </c>
      <c r="F32" s="9" t="s">
        <v>57</v>
      </c>
      <c r="G32" s="9" t="s">
        <v>55</v>
      </c>
      <c r="H32" s="17" t="str">
        <f>VLOOKUP(J32,Товар,2,FALSE)</f>
        <v>D markaly komir klasty 50-300mm AO Shubarkol Komir FCA Karagandy obl T+3 ai/Уголь марки Д класса 50-300мм АО Шубарколь комир FCA на Карагандинскую обл. T+3 мес</v>
      </c>
      <c r="I32" s="9">
        <v>2701</v>
      </c>
      <c r="J32" s="15" t="s">
        <v>23</v>
      </c>
      <c r="K32" s="9">
        <v>1</v>
      </c>
      <c r="L32" s="18">
        <v>9677.11</v>
      </c>
      <c r="M32" s="18">
        <v>9677.11</v>
      </c>
      <c r="N32" s="18">
        <v>9677.11</v>
      </c>
      <c r="O32" s="18">
        <v>9677.11</v>
      </c>
      <c r="P32" s="18">
        <v>9677.11</v>
      </c>
      <c r="Q32" s="14">
        <v>3241831.85</v>
      </c>
    </row>
    <row r="33" spans="2:17" s="8" customFormat="1" ht="47.25" x14ac:dyDescent="0.25">
      <c r="B33" s="19" t="s">
        <v>41</v>
      </c>
      <c r="C33" s="9" t="s">
        <v>47</v>
      </c>
      <c r="D33" s="9" t="s">
        <v>52</v>
      </c>
      <c r="E33" s="9" t="s">
        <v>55</v>
      </c>
      <c r="F33" s="9" t="s">
        <v>57</v>
      </c>
      <c r="G33" s="9" t="s">
        <v>55</v>
      </c>
      <c r="H33" s="17" t="str">
        <f>VLOOKUP(J33,Товар,2,FALSE)</f>
        <v>D markaly komir klasty 50-300mm AO Shubarkol Komir FCA Qostanai obl T+3 ai/Уголь марки Д класса 50-300мм АО Шубарколь комир FCA на Костанайскую обл. T+3 мес.</v>
      </c>
      <c r="I33" s="9">
        <v>2701</v>
      </c>
      <c r="J33" s="15" t="s">
        <v>24</v>
      </c>
      <c r="K33" s="9">
        <v>1</v>
      </c>
      <c r="L33" s="18">
        <v>9677.11</v>
      </c>
      <c r="M33" s="18">
        <v>9677.11</v>
      </c>
      <c r="N33" s="18">
        <v>9677.11</v>
      </c>
      <c r="O33" s="18">
        <v>9677.11</v>
      </c>
      <c r="P33" s="18">
        <v>9677.11</v>
      </c>
      <c r="Q33" s="14">
        <v>3241831.85</v>
      </c>
    </row>
    <row r="34" spans="2:17" s="8" customFormat="1" ht="47.25" x14ac:dyDescent="0.25">
      <c r="B34" s="19" t="s">
        <v>42</v>
      </c>
      <c r="C34" s="9" t="s">
        <v>48</v>
      </c>
      <c r="D34" s="9" t="s">
        <v>52</v>
      </c>
      <c r="E34" s="9" t="s">
        <v>55</v>
      </c>
      <c r="F34" s="9" t="s">
        <v>57</v>
      </c>
      <c r="G34" s="9" t="s">
        <v>55</v>
      </c>
      <c r="H34" s="17" t="str">
        <f>VLOOKUP(J34,Товар,2,FALSE)</f>
        <v>D markaly komir klasty 50-300mm AO Shubarkol Komir FCA Pavlodar obl T+3 ai/Уголь марки Д класса 50-300мм АО Шубарколь комир FCA на Павлодарскую обл. T+3 мес.</v>
      </c>
      <c r="I34" s="9">
        <v>2701</v>
      </c>
      <c r="J34" s="15" t="s">
        <v>25</v>
      </c>
      <c r="K34" s="9">
        <v>1</v>
      </c>
      <c r="L34" s="18">
        <v>9677.11</v>
      </c>
      <c r="M34" s="18">
        <v>9677.11</v>
      </c>
      <c r="N34" s="18">
        <v>9677.11</v>
      </c>
      <c r="O34" s="18">
        <v>9677.11</v>
      </c>
      <c r="P34" s="18">
        <v>9677.11</v>
      </c>
      <c r="Q34" s="14">
        <v>3241831.85</v>
      </c>
    </row>
    <row r="35" spans="2:17" s="8" customFormat="1" ht="47.25" x14ac:dyDescent="0.25">
      <c r="B35" s="19" t="s">
        <v>41</v>
      </c>
      <c r="C35" s="9" t="s">
        <v>47</v>
      </c>
      <c r="D35" s="9" t="s">
        <v>52</v>
      </c>
      <c r="E35" s="9" t="s">
        <v>55</v>
      </c>
      <c r="F35" s="9" t="s">
        <v>57</v>
      </c>
      <c r="G35" s="9" t="s">
        <v>55</v>
      </c>
      <c r="H35" s="17" t="str">
        <f>VLOOKUP(J35,Товар,2,FALSE)</f>
        <v>D markaly komir klasty 50-300mm AO Shubarkol Komir FCA SQO obl T+3 ai/Уголь марки Д класса 50-300мм АО Шубарколь комир FCA на СКО обл. T+3 мес.</v>
      </c>
      <c r="I35" s="9">
        <v>2701</v>
      </c>
      <c r="J35" s="15" t="s">
        <v>26</v>
      </c>
      <c r="K35" s="9">
        <v>1</v>
      </c>
      <c r="L35" s="18">
        <v>9677.11</v>
      </c>
      <c r="M35" s="18">
        <v>9677.11</v>
      </c>
      <c r="N35" s="18">
        <v>9677.11</v>
      </c>
      <c r="O35" s="18">
        <v>9677.11</v>
      </c>
      <c r="P35" s="18">
        <v>9677.11</v>
      </c>
      <c r="Q35" s="14">
        <v>3241831.85</v>
      </c>
    </row>
    <row r="36" spans="2:17" s="8" customFormat="1" ht="47.25" x14ac:dyDescent="0.25">
      <c r="B36" s="19" t="s">
        <v>114</v>
      </c>
      <c r="C36" s="9" t="s">
        <v>136</v>
      </c>
      <c r="D36" s="9" t="s">
        <v>52</v>
      </c>
      <c r="E36" s="9" t="s">
        <v>55</v>
      </c>
      <c r="F36" s="9" t="s">
        <v>57</v>
      </c>
      <c r="G36" s="9" t="s">
        <v>55</v>
      </c>
      <c r="H36" s="17" t="str">
        <f>VLOOKUP(J36,Товар,2,FALSE)</f>
        <v>D markaly komir klasty 50-300mm AO Shubarkol Komir FCA Astana q. T+3 ai/Уголь марки Д класса 50-300мм АО Шубарколь комир FCA на г. Астана T+3 мес.</v>
      </c>
      <c r="I36" s="9">
        <v>2701</v>
      </c>
      <c r="J36" s="15" t="s">
        <v>27</v>
      </c>
      <c r="K36" s="9">
        <v>1</v>
      </c>
      <c r="L36" s="18">
        <v>9677.11</v>
      </c>
      <c r="M36" s="18">
        <v>9677.11</v>
      </c>
      <c r="N36" s="18">
        <v>9677.11</v>
      </c>
      <c r="O36" s="18">
        <v>9677.11</v>
      </c>
      <c r="P36" s="18">
        <v>9677.11</v>
      </c>
      <c r="Q36" s="14">
        <v>3241831.85</v>
      </c>
    </row>
    <row r="37" spans="2:17" s="8" customFormat="1" ht="31.5" x14ac:dyDescent="0.25">
      <c r="B37" s="19" t="s">
        <v>115</v>
      </c>
      <c r="C37" s="9" t="s">
        <v>137</v>
      </c>
      <c r="D37" s="9" t="s">
        <v>53</v>
      </c>
      <c r="E37" s="9" t="s">
        <v>149</v>
      </c>
      <c r="F37" s="9" t="s">
        <v>153</v>
      </c>
      <c r="G37" s="9" t="s">
        <v>58</v>
      </c>
      <c r="H37" s="17" t="str">
        <f>VLOOKUP(J37,Товар,2,FALSE)</f>
        <v>aq qant, EXW jetkizy sharttary/сахар белый, условия поставки EXW</v>
      </c>
      <c r="I37" s="9">
        <v>1701</v>
      </c>
      <c r="J37" s="15" t="s">
        <v>73</v>
      </c>
      <c r="K37" s="9">
        <v>1</v>
      </c>
      <c r="L37" s="18">
        <v>390000</v>
      </c>
      <c r="M37" s="18">
        <v>390000</v>
      </c>
      <c r="N37" s="18">
        <v>390000</v>
      </c>
      <c r="O37" s="18">
        <v>390000</v>
      </c>
      <c r="P37" s="18">
        <v>390000</v>
      </c>
      <c r="Q37" s="14">
        <v>26520000</v>
      </c>
    </row>
    <row r="38" spans="2:17" s="8" customFormat="1" ht="31.5" x14ac:dyDescent="0.25">
      <c r="B38" s="19" t="s">
        <v>116</v>
      </c>
      <c r="C38" s="9" t="s">
        <v>138</v>
      </c>
      <c r="D38" s="9" t="s">
        <v>143</v>
      </c>
      <c r="E38" s="9" t="s">
        <v>149</v>
      </c>
      <c r="F38" s="9" t="s">
        <v>153</v>
      </c>
      <c r="G38" s="9" t="s">
        <v>58</v>
      </c>
      <c r="H38" s="17" t="str">
        <f>VLOOKUP(J38,Товар,2,FALSE)</f>
        <v>aq qant, EXW jetkizy sharttary/сахар белый, условия поставки EXW</v>
      </c>
      <c r="I38" s="9">
        <v>1701</v>
      </c>
      <c r="J38" s="15" t="s">
        <v>73</v>
      </c>
      <c r="K38" s="9">
        <v>1</v>
      </c>
      <c r="L38" s="18">
        <v>395000</v>
      </c>
      <c r="M38" s="18">
        <v>395000</v>
      </c>
      <c r="N38" s="18">
        <v>395000</v>
      </c>
      <c r="O38" s="18">
        <v>395000</v>
      </c>
      <c r="P38" s="18">
        <v>395000</v>
      </c>
      <c r="Q38" s="14">
        <v>26860000</v>
      </c>
    </row>
    <row r="39" spans="2:17" s="11" customFormat="1" ht="18.75" customHeight="1" x14ac:dyDescent="0.25">
      <c r="B39" s="10"/>
      <c r="C39" s="10"/>
      <c r="D39" s="10"/>
      <c r="E39" s="10"/>
      <c r="F39" s="10"/>
      <c r="G39" s="10"/>
      <c r="H39" s="20"/>
      <c r="I39" s="21"/>
      <c r="J39" s="21"/>
      <c r="K39" s="21"/>
      <c r="L39" s="21"/>
      <c r="M39" s="21"/>
      <c r="N39" s="21"/>
      <c r="O39" s="21"/>
      <c r="P39" s="22"/>
      <c r="Q39" s="13">
        <f>SUM(Q5:Q38)</f>
        <v>1373591186.5499992</v>
      </c>
    </row>
    <row r="40" spans="2:17" s="11" customFormat="1" ht="15.75" x14ac:dyDescent="0.25">
      <c r="Q40" s="12"/>
    </row>
    <row r="41" spans="2:17" x14ac:dyDescent="0.25">
      <c r="Q41" s="6"/>
    </row>
    <row r="44" spans="2:17" x14ac:dyDescent="0.25">
      <c r="K44" s="7"/>
    </row>
  </sheetData>
  <autoFilter ref="A4:Q39" xr:uid="{E8B2D6B2-001F-45E1-81ED-F66B5398CB4D}"/>
  <mergeCells count="2">
    <mergeCell ref="H39:P39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B516-210E-4CBA-9CE9-DAABD8EB9604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16" t="s">
        <v>65</v>
      </c>
      <c r="C2" s="16" t="s">
        <v>74</v>
      </c>
    </row>
    <row r="3" spans="2:3" x14ac:dyDescent="0.25">
      <c r="B3" s="16" t="s">
        <v>66</v>
      </c>
      <c r="C3" s="16" t="s">
        <v>75</v>
      </c>
    </row>
    <row r="4" spans="2:3" x14ac:dyDescent="0.25">
      <c r="B4" s="16" t="s">
        <v>17</v>
      </c>
      <c r="C4" s="16" t="s">
        <v>28</v>
      </c>
    </row>
    <row r="5" spans="2:3" x14ac:dyDescent="0.25">
      <c r="B5" s="16" t="s">
        <v>18</v>
      </c>
      <c r="C5" s="16" t="s">
        <v>76</v>
      </c>
    </row>
    <row r="6" spans="2:3" x14ac:dyDescent="0.25">
      <c r="B6" s="16" t="s">
        <v>19</v>
      </c>
      <c r="C6" s="16" t="s">
        <v>77</v>
      </c>
    </row>
    <row r="7" spans="2:3" x14ac:dyDescent="0.25">
      <c r="B7" s="16" t="s">
        <v>27</v>
      </c>
      <c r="C7" s="16" t="s">
        <v>29</v>
      </c>
    </row>
    <row r="8" spans="2:3" x14ac:dyDescent="0.25">
      <c r="B8" s="16" t="s">
        <v>20</v>
      </c>
      <c r="C8" s="16" t="s">
        <v>30</v>
      </c>
    </row>
    <row r="9" spans="2:3" x14ac:dyDescent="0.25">
      <c r="B9" s="16" t="s">
        <v>21</v>
      </c>
      <c r="C9" s="16" t="s">
        <v>31</v>
      </c>
    </row>
    <row r="10" spans="2:3" x14ac:dyDescent="0.25">
      <c r="B10" s="16" t="s">
        <v>22</v>
      </c>
      <c r="C10" s="16" t="s">
        <v>32</v>
      </c>
    </row>
    <row r="11" spans="2:3" x14ac:dyDescent="0.25">
      <c r="B11" s="16" t="s">
        <v>23</v>
      </c>
      <c r="C11" s="16" t="s">
        <v>33</v>
      </c>
    </row>
    <row r="12" spans="2:3" x14ac:dyDescent="0.25">
      <c r="B12" s="16" t="s">
        <v>24</v>
      </c>
      <c r="C12" s="16" t="s">
        <v>34</v>
      </c>
    </row>
    <row r="13" spans="2:3" x14ac:dyDescent="0.25">
      <c r="B13" s="16" t="s">
        <v>25</v>
      </c>
      <c r="C13" s="16" t="s">
        <v>35</v>
      </c>
    </row>
    <row r="14" spans="2:3" x14ac:dyDescent="0.25">
      <c r="B14" s="16" t="s">
        <v>26</v>
      </c>
      <c r="C14" s="16" t="s">
        <v>36</v>
      </c>
    </row>
    <row r="15" spans="2:3" x14ac:dyDescent="0.25">
      <c r="B15" s="16" t="s">
        <v>72</v>
      </c>
      <c r="C15" s="16" t="s">
        <v>78</v>
      </c>
    </row>
    <row r="16" spans="2:3" x14ac:dyDescent="0.25">
      <c r="B16" s="16" t="s">
        <v>60</v>
      </c>
      <c r="C16" s="16" t="s">
        <v>79</v>
      </c>
    </row>
    <row r="17" spans="2:3" x14ac:dyDescent="0.25">
      <c r="B17" s="16" t="s">
        <v>61</v>
      </c>
      <c r="C17" s="16" t="s">
        <v>80</v>
      </c>
    </row>
    <row r="18" spans="2:3" x14ac:dyDescent="0.25">
      <c r="B18" s="16" t="s">
        <v>62</v>
      </c>
      <c r="C18" s="16" t="s">
        <v>81</v>
      </c>
    </row>
    <row r="19" spans="2:3" x14ac:dyDescent="0.25">
      <c r="B19" s="16" t="s">
        <v>63</v>
      </c>
      <c r="C19" s="16" t="s">
        <v>82</v>
      </c>
    </row>
    <row r="20" spans="2:3" x14ac:dyDescent="0.25">
      <c r="B20" s="16" t="s">
        <v>67</v>
      </c>
      <c r="C20" s="16" t="s">
        <v>83</v>
      </c>
    </row>
    <row r="21" spans="2:3" x14ac:dyDescent="0.25">
      <c r="B21" s="16" t="s">
        <v>68</v>
      </c>
      <c r="C21" s="16" t="s">
        <v>84</v>
      </c>
    </row>
    <row r="22" spans="2:3" x14ac:dyDescent="0.25">
      <c r="B22" s="16" t="s">
        <v>64</v>
      </c>
      <c r="C22" s="16" t="s">
        <v>85</v>
      </c>
    </row>
    <row r="23" spans="2:3" x14ac:dyDescent="0.25">
      <c r="B23" s="16" t="s">
        <v>70</v>
      </c>
      <c r="C23" s="16" t="s">
        <v>86</v>
      </c>
    </row>
    <row r="24" spans="2:3" x14ac:dyDescent="0.25">
      <c r="B24" s="16" t="s">
        <v>71</v>
      </c>
      <c r="C24" s="16" t="s">
        <v>87</v>
      </c>
    </row>
    <row r="25" spans="2:3" x14ac:dyDescent="0.25">
      <c r="B25" s="16" t="s">
        <v>69</v>
      </c>
      <c r="C25" s="16" t="s">
        <v>88</v>
      </c>
    </row>
    <row r="26" spans="2:3" x14ac:dyDescent="0.25">
      <c r="B26" s="16" t="s">
        <v>73</v>
      </c>
      <c r="C26" s="1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22.04.2026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2026-04-22T12:53:48Z</dcterms:modified>
</cp:coreProperties>
</file>