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A9AA0AE8-3CB4-44C6-BD4E-4CFCE5323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6.2026" sheetId="15" r:id="rId1"/>
    <sheet name="Лист1" sheetId="14" state="hidden" r:id="rId2"/>
  </sheets>
  <definedNames>
    <definedName name="_xlnm._FilterDatabase" localSheetId="0" hidden="1">'05.06.2026'!$A$4:$Q$10</definedName>
    <definedName name="_xlnm._FilterDatabase" localSheetId="1" hidden="1">Лист1!$B$2:$D$46</definedName>
    <definedName name="Товар">Лист1!$B$2:$D$46</definedName>
  </definedNames>
  <calcPr calcId="191029" refMode="R1C1"/>
</workbook>
</file>

<file path=xl/calcChain.xml><?xml version="1.0" encoding="utf-8"?>
<calcChain xmlns="http://schemas.openxmlformats.org/spreadsheetml/2006/main">
  <c r="I6" i="15" l="1"/>
  <c r="I7" i="15"/>
  <c r="I8" i="15"/>
  <c r="I9" i="15"/>
  <c r="I5" i="15"/>
  <c r="Q10" i="15"/>
  <c r="H6" i="15"/>
  <c r="H7" i="15"/>
  <c r="H8" i="15"/>
  <c r="H9" i="15"/>
  <c r="H5" i="15"/>
</calcChain>
</file>

<file path=xl/sharedStrings.xml><?xml version="1.0" encoding="utf-8"?>
<sst xmlns="http://schemas.openxmlformats.org/spreadsheetml/2006/main" count="165" uniqueCount="120">
  <si>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</si>
  <si>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</si>
  <si>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</si>
  <si>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</si>
  <si>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</si>
  <si>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</si>
  <si>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</si>
  <si>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</si>
  <si>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</si>
  <si>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</si>
  <si>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</si>
  <si>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</si>
  <si>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</si>
  <si>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</si>
  <si>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</si>
  <si>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</si>
  <si>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</si>
  <si>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</si>
  <si>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</si>
  <si>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</si>
  <si>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</si>
  <si>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</si>
  <si>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</si>
  <si>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</si>
  <si>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</si>
  <si>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</si>
  <si>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</si>
  <si>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</si>
  <si>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</si>
  <si>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</si>
  <si>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</si>
  <si>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</si>
  <si>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</si>
  <si>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</si>
  <si>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</si>
  <si>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</si>
  <si>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</si>
  <si>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</si>
  <si>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</si>
  <si>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</si>
  <si>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</si>
  <si>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</si>
  <si>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</si>
  <si>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</si>
  <si>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</si>
  <si>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</si>
  <si>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</si>
  <si>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</si>
  <si>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</si>
  <si>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</si>
  <si>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</si>
  <si>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</si>
  <si>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</si>
  <si>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</si>
  <si>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</si>
  <si>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</si>
  <si>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</si>
  <si>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</si>
  <si>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</si>
  <si>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</si>
  <si>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</si>
  <si>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</si>
  <si>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</si>
  <si>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</si>
  <si>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</si>
  <si>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</si>
  <si>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</si>
  <si>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</si>
  <si>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</si>
  <si>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</si>
  <si>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</si>
  <si>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</si>
  <si>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</si>
  <si>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</si>
  <si>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</si>
  <si>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</si>
  <si>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</si>
  <si>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</si>
  <si>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</si>
  <si>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</si>
  <si>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</si>
  <si>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</si>
  <si>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</si>
  <si>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</si>
  <si>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</si>
  <si>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</si>
  <si>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</si>
  <si>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</si>
  <si>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</si>
  <si>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</si>
  <si>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</si>
  <si>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</si>
  <si>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</si>
  <si>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</si>
  <si>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</si>
  <si>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</si>
  <si>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</si>
  <si>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</si>
  <si>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</si>
  <si>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Хеликон Трейдин ТОО</t>
  </si>
  <si>
    <t>231140035441</t>
  </si>
  <si>
    <t>AMKO GROUP ТОО</t>
  </si>
  <si>
    <t>DSDDDTK</t>
  </si>
  <si>
    <t>UWDFC10</t>
  </si>
  <si>
    <t>Jazgy dizel otyny,DDP№2 Tortkudyq ychaskesi,Moiynqum ken orny, Sozaq aydany, Turkistan oblysy/Топливо дизельное летнее, DDP участок №2 Торткудук, месторождение Моинкум, Сузакски</t>
  </si>
  <si>
    <t>aq qant, jetkizy sharttary FCA Qostanai oblysy/сахар белый, условия поставки FCA Костанайская область</t>
  </si>
  <si>
    <t>ТОО "Казахстанско-французское СП "Катко"</t>
  </si>
  <si>
    <t>981040001439</t>
  </si>
  <si>
    <t>ТОО "SA Holding"</t>
  </si>
  <si>
    <t>211040000858</t>
  </si>
  <si>
    <t>ТОО «КаИс Инвест»</t>
  </si>
  <si>
    <t>130440027061</t>
  </si>
  <si>
    <t>ТОО «МУКОТ»</t>
  </si>
  <si>
    <t>120140018377</t>
  </si>
  <si>
    <t>ТОО БАС ТОРГОВЛЯ-21</t>
  </si>
  <si>
    <t>210440012516</t>
  </si>
  <si>
    <t>ТОО KAZ-DIESEL</t>
  </si>
  <si>
    <t>081040008319</t>
  </si>
  <si>
    <t>Брокер Стандарт Плюс ТОО</t>
  </si>
  <si>
    <t>САУДА-САТТЫҚ НӘТИЖЕЛЕРІ / ИТОГИ ТОРГОВ  
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</si>
</sst>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9"/>
  <sheetViews>
    <sheetView tabSelected="1" zoomScale="55" zoomScaleNormal="55" workbookViewId="0">
      <selection activeCell="H7" sqref="H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119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141.75" x14ac:dyDescent="0.25">
      <c r="B5" s="6" t="s">
        <v>106</v>
      </c>
      <c r="C5" s="6" t="s">
        <v>107</v>
      </c>
      <c r="D5" s="6" t="s">
        <v>83</v>
      </c>
      <c r="E5" s="6" t="s">
        <v>116</v>
      </c>
      <c r="F5" s="6" t="s">
        <v>117</v>
      </c>
      <c r="G5" s="6" t="s">
        <v>118</v>
      </c>
      <c r="H5" s="6" t="str">
        <f t="shared" ref="H5:I5" si="0">VLOOKUP(J5,Товар,2,FALSE)</f>
        <v>Jazgy dizel otyny,DDP№2 Tortkudyq ychaskesi,Moiynqum ken orny, Sozaq aydany, Turkistan oblysy/Топливо дизельное летнее, DDP участок №2 Торткудук, месторождение Моинкум, Сузакски</v>
      </c>
      <c r="I5" s="6" t="str">
        <f>VLOOKUP(J5,Товар,3,FALSE)</f>
        <v>2710 19 421 0</v>
      </c>
      <c r="J5" s="6" t="s">
        <v>102</v>
      </c>
      <c r="K5" s="6">
        <v>1</v>
      </c>
      <c r="L5" s="15">
        <v>440</v>
      </c>
      <c r="M5" s="15">
        <v>440</v>
      </c>
      <c r="N5" s="15">
        <v>440</v>
      </c>
      <c r="O5" s="15">
        <v>440</v>
      </c>
      <c r="P5" s="15">
        <v>440</v>
      </c>
      <c r="Q5" s="15">
        <v>264000000</v>
      </c>
    </row>
    <row r="6" spans="2:18" s="7" customFormat="1" ht="31.5" x14ac:dyDescent="0.25">
      <c r="B6" s="6" t="s">
        <v>108</v>
      </c>
      <c r="C6" s="6" t="s">
        <v>109</v>
      </c>
      <c r="D6" s="6" t="s">
        <v>101</v>
      </c>
      <c r="E6" s="6" t="s">
        <v>99</v>
      </c>
      <c r="F6" s="6" t="s">
        <v>100</v>
      </c>
      <c r="G6" s="6" t="s">
        <v>86</v>
      </c>
      <c r="H6" s="6" t="str">
        <f t="shared" ref="H6:H9" si="1">VLOOKUP(J6,Товар,2,FALSE)</f>
        <v>aq qant, jetkizy sharttary FCA Qostanai oblysy/сахар белый, условия поставки FCA Костанайская область</v>
      </c>
      <c r="I6" s="6">
        <f>VLOOKUP(J6,Товар,3,FALSE)</f>
        <v>1701</v>
      </c>
      <c r="J6" s="6" t="s">
        <v>103</v>
      </c>
      <c r="K6" s="6">
        <v>1</v>
      </c>
      <c r="L6" s="15">
        <v>445000</v>
      </c>
      <c r="M6" s="15">
        <v>445000</v>
      </c>
      <c r="N6" s="15">
        <v>445000</v>
      </c>
      <c r="O6" s="15">
        <v>445000</v>
      </c>
      <c r="P6" s="15">
        <v>445000</v>
      </c>
      <c r="Q6" s="15">
        <v>90780000</v>
      </c>
      <c r="R6" s="14"/>
    </row>
    <row r="7" spans="2:18" s="7" customFormat="1" ht="31.5" x14ac:dyDescent="0.25">
      <c r="B7" s="6" t="s">
        <v>110</v>
      </c>
      <c r="C7" s="6" t="s">
        <v>111</v>
      </c>
      <c r="D7" s="6" t="s">
        <v>86</v>
      </c>
      <c r="E7" s="6" t="s">
        <v>97</v>
      </c>
      <c r="F7" s="6" t="s">
        <v>98</v>
      </c>
      <c r="G7" s="6" t="s">
        <v>83</v>
      </c>
      <c r="H7" s="6" t="str">
        <f t="shared" si="1"/>
        <v>aq qant, EXW jetkizy sharttary/сахар белый, условия поставки EXW</v>
      </c>
      <c r="I7" s="6">
        <f>VLOOKUP(J7,Товар,3,FALSE)</f>
        <v>1701</v>
      </c>
      <c r="J7" s="6" t="s">
        <v>30</v>
      </c>
      <c r="K7" s="6">
        <v>5</v>
      </c>
      <c r="L7" s="15">
        <v>420000</v>
      </c>
      <c r="M7" s="15">
        <v>420000</v>
      </c>
      <c r="N7" s="15">
        <v>420000</v>
      </c>
      <c r="O7" s="15">
        <v>420000</v>
      </c>
      <c r="P7" s="15">
        <v>420000</v>
      </c>
      <c r="Q7" s="15">
        <v>428400000</v>
      </c>
      <c r="R7" s="14"/>
    </row>
    <row r="8" spans="2:18" s="7" customFormat="1" ht="31.5" x14ac:dyDescent="0.25">
      <c r="B8" s="6" t="s">
        <v>112</v>
      </c>
      <c r="C8" s="6" t="s">
        <v>113</v>
      </c>
      <c r="D8" s="6" t="s">
        <v>101</v>
      </c>
      <c r="E8" s="6" t="s">
        <v>97</v>
      </c>
      <c r="F8" s="6" t="s">
        <v>98</v>
      </c>
      <c r="G8" s="6" t="s">
        <v>83</v>
      </c>
      <c r="H8" s="6" t="str">
        <f t="shared" si="1"/>
        <v>aq qant, EXW jetkizy sharttary/сахар белый, условия поставки EXW</v>
      </c>
      <c r="I8" s="6">
        <f>VLOOKUP(J8,Товар,3,FALSE)</f>
        <v>1701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28560000</v>
      </c>
      <c r="R8" s="14"/>
    </row>
    <row r="9" spans="2:18" s="7" customFormat="1" ht="31.5" x14ac:dyDescent="0.25">
      <c r="B9" s="6" t="s">
        <v>114</v>
      </c>
      <c r="C9" s="6" t="s">
        <v>115</v>
      </c>
      <c r="D9" s="6" t="s">
        <v>86</v>
      </c>
      <c r="E9" s="6" t="s">
        <v>97</v>
      </c>
      <c r="F9" s="6" t="s">
        <v>98</v>
      </c>
      <c r="G9" s="6" t="s">
        <v>83</v>
      </c>
      <c r="H9" s="6" t="str">
        <f t="shared" si="1"/>
        <v>aq qant, EXW jetkizy sharttary/сахар белый, условия поставки EXW</v>
      </c>
      <c r="I9" s="6">
        <f>VLOOKUP(J9,Товар,3,FALSE)</f>
        <v>1701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ht="18.75" customHeight="1" x14ac:dyDescent="0.25">
      <c r="B10" s="1"/>
      <c r="C10" s="1"/>
      <c r="D10" s="1"/>
      <c r="E10" s="1"/>
      <c r="F10" s="1"/>
      <c r="G10" s="1"/>
      <c r="H10" s="17"/>
      <c r="I10" s="18"/>
      <c r="J10" s="18"/>
      <c r="K10" s="18"/>
      <c r="L10" s="18"/>
      <c r="M10" s="18"/>
      <c r="N10" s="18"/>
      <c r="O10" s="18"/>
      <c r="P10" s="19"/>
      <c r="Q10" s="2">
        <f>SUM(Q5:Q9)</f>
        <v>840300000</v>
      </c>
    </row>
    <row r="11" spans="2:18" x14ac:dyDescent="0.25">
      <c r="Q11" s="4"/>
    </row>
    <row r="12" spans="2:18" x14ac:dyDescent="0.25">
      <c r="Q12" s="4"/>
    </row>
    <row r="15" spans="2:18" x14ac:dyDescent="0.25">
      <c r="K15" s="12"/>
    </row>
    <row r="39" spans="8:8" x14ac:dyDescent="0.25">
      <c r="H39" s="3" t="s">
        <v>17</v>
      </c>
    </row>
  </sheetData>
  <autoFilter ref="A4:Q10" xr:uid="{E8B2D6B2-001F-45E1-81ED-F66B5398CB4D}"/>
  <mergeCells count="2">
    <mergeCell ref="B3:Q3"/>
    <mergeCell ref="H10:P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6"/>
  <sheetViews>
    <sheetView topLeftCell="A10" workbookViewId="0">
      <selection activeCell="C25" sqref="C25"/>
    </sheetView>
  </sheetViews>
  <sheetFormatPr defaultRowHeight="15" x14ac:dyDescent="0.25"/>
  <cols>
    <col min="3" max="3" width="154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87</v>
      </c>
      <c r="C19" s="5" t="s">
        <v>91</v>
      </c>
      <c r="D19" s="13" t="s">
        <v>60</v>
      </c>
    </row>
    <row r="20" spans="2:4" x14ac:dyDescent="0.25">
      <c r="B20" s="5" t="s">
        <v>88</v>
      </c>
      <c r="C20" s="5" t="s">
        <v>92</v>
      </c>
      <c r="D20" s="13" t="s">
        <v>60</v>
      </c>
    </row>
    <row r="21" spans="2:4" x14ac:dyDescent="0.25">
      <c r="B21" s="5" t="s">
        <v>89</v>
      </c>
      <c r="C21" s="5" t="s">
        <v>93</v>
      </c>
      <c r="D21" s="13" t="s">
        <v>60</v>
      </c>
    </row>
    <row r="22" spans="2:4" x14ac:dyDescent="0.25">
      <c r="B22" s="5" t="s">
        <v>90</v>
      </c>
      <c r="C22" s="5" t="s">
        <v>94</v>
      </c>
      <c r="D22" s="13" t="s">
        <v>60</v>
      </c>
    </row>
    <row r="23" spans="2:4" x14ac:dyDescent="0.25">
      <c r="B23" s="5" t="s">
        <v>95</v>
      </c>
      <c r="C23" s="5" t="s">
        <v>96</v>
      </c>
      <c r="D23" s="13">
        <v>1701</v>
      </c>
    </row>
    <row r="24" spans="2:4" x14ac:dyDescent="0.25">
      <c r="B24" s="5" t="s">
        <v>102</v>
      </c>
      <c r="C24" s="5" t="s">
        <v>104</v>
      </c>
      <c r="D24" s="13" t="s">
        <v>62</v>
      </c>
    </row>
    <row r="25" spans="2:4" x14ac:dyDescent="0.25">
      <c r="B25" s="5" t="s">
        <v>103</v>
      </c>
      <c r="C25" s="5" t="s">
        <v>105</v>
      </c>
      <c r="D25" s="13">
        <v>1701</v>
      </c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13"/>
      <c r="D29" s="13"/>
    </row>
    <row r="30" spans="2:4" x14ac:dyDescent="0.25">
      <c r="B30" s="5" t="s">
        <v>44</v>
      </c>
      <c r="C30" s="13" t="s">
        <v>53</v>
      </c>
      <c r="D30" s="13" t="s">
        <v>26</v>
      </c>
    </row>
    <row r="31" spans="2:4" x14ac:dyDescent="0.25">
      <c r="B31" s="5" t="s">
        <v>46</v>
      </c>
      <c r="C31" s="13" t="s">
        <v>54</v>
      </c>
      <c r="D31" s="13" t="s">
        <v>27</v>
      </c>
    </row>
    <row r="32" spans="2:4" x14ac:dyDescent="0.25">
      <c r="B32" s="5" t="s">
        <v>19</v>
      </c>
      <c r="C32" s="13" t="s">
        <v>23</v>
      </c>
      <c r="D32" s="13" t="s">
        <v>27</v>
      </c>
    </row>
    <row r="33" spans="2:4" x14ac:dyDescent="0.25">
      <c r="B33" s="5" t="s">
        <v>47</v>
      </c>
      <c r="C33" s="13" t="s">
        <v>55</v>
      </c>
      <c r="D33" s="13" t="s">
        <v>27</v>
      </c>
    </row>
    <row r="34" spans="2:4" x14ac:dyDescent="0.25">
      <c r="B34" s="5" t="s">
        <v>48</v>
      </c>
      <c r="C34" s="13" t="s">
        <v>56</v>
      </c>
      <c r="D34" s="13" t="s">
        <v>63</v>
      </c>
    </row>
    <row r="35" spans="2:4" x14ac:dyDescent="0.25">
      <c r="B35" s="5" t="s">
        <v>49</v>
      </c>
      <c r="C35" s="13" t="s">
        <v>57</v>
      </c>
      <c r="D35" s="13" t="s">
        <v>64</v>
      </c>
    </row>
    <row r="36" spans="2:4" x14ac:dyDescent="0.25">
      <c r="B36" s="5" t="s">
        <v>20</v>
      </c>
      <c r="C36" s="13" t="s">
        <v>24</v>
      </c>
      <c r="D36" s="13" t="s">
        <v>62</v>
      </c>
    </row>
    <row r="37" spans="2:4" x14ac:dyDescent="0.25">
      <c r="B37" s="5" t="s">
        <v>21</v>
      </c>
      <c r="C37" s="13" t="s">
        <v>25</v>
      </c>
      <c r="D37" s="13" t="s">
        <v>62</v>
      </c>
    </row>
    <row r="38" spans="2:4" x14ac:dyDescent="0.25">
      <c r="B38" s="5" t="s">
        <v>51</v>
      </c>
      <c r="C38" s="13" t="s">
        <v>58</v>
      </c>
      <c r="D38" s="13" t="s">
        <v>62</v>
      </c>
    </row>
    <row r="39" spans="2:4" x14ac:dyDescent="0.25">
      <c r="B39" s="5" t="s">
        <v>50</v>
      </c>
      <c r="C39" s="13" t="s">
        <v>59</v>
      </c>
      <c r="D39" s="13" t="s">
        <v>64</v>
      </c>
    </row>
    <row r="40" spans="2:4" x14ac:dyDescent="0.25">
      <c r="B40" s="5" t="s">
        <v>21</v>
      </c>
      <c r="C40" s="13" t="s">
        <v>25</v>
      </c>
      <c r="D40" s="13" t="s">
        <v>62</v>
      </c>
    </row>
    <row r="41" spans="2:4" x14ac:dyDescent="0.25">
      <c r="B41" s="5" t="s">
        <v>30</v>
      </c>
      <c r="C41" s="13" t="s">
        <v>38</v>
      </c>
      <c r="D41" s="13">
        <v>1701</v>
      </c>
    </row>
    <row r="42" spans="2:4" x14ac:dyDescent="0.25">
      <c r="B42" s="5" t="s">
        <v>31</v>
      </c>
      <c r="C42" s="13" t="s">
        <v>39</v>
      </c>
      <c r="D42" s="13" t="s">
        <v>60</v>
      </c>
    </row>
    <row r="43" spans="2:4" x14ac:dyDescent="0.25">
      <c r="B43" s="5" t="s">
        <v>32</v>
      </c>
      <c r="C43" s="13" t="s">
        <v>40</v>
      </c>
      <c r="D43" s="13" t="s">
        <v>60</v>
      </c>
    </row>
    <row r="44" spans="2:4" x14ac:dyDescent="0.25">
      <c r="B44" s="5" t="s">
        <v>33</v>
      </c>
      <c r="C44" s="13" t="s">
        <v>41</v>
      </c>
      <c r="D44" s="13" t="s">
        <v>60</v>
      </c>
    </row>
    <row r="45" spans="2:4" x14ac:dyDescent="0.25">
      <c r="B45" s="5" t="s">
        <v>34</v>
      </c>
      <c r="C45" s="13" t="s">
        <v>42</v>
      </c>
      <c r="D45" s="13" t="s">
        <v>60</v>
      </c>
    </row>
    <row r="46" spans="2:4" x14ac:dyDescent="0.25">
      <c r="B46" s="5" t="s">
        <v>29</v>
      </c>
      <c r="C46" s="13" t="s">
        <v>43</v>
      </c>
      <c r="D46" s="13" t="s">
        <v>60</v>
      </c>
    </row>
  </sheetData>
  <autoFilter ref="B2:D46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05.06.2026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2026-06-08T13:59:54Z</dcterms:modified>
</cp:coreProperties>
</file>