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77BFA078-05D1-4F21-9668-2F8DB963F380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12.12.2025" sheetId="10" r:id="rId1"/>
    <sheet name="Лист5" sheetId="12" state="hidden" r:id="rId2"/>
    <sheet name="Лист4" sheetId="11" state="hidden" r:id="rId3"/>
    <sheet name="Лист3" sheetId="8" state="hidden" r:id="rId4"/>
    <sheet name="Лист2" sheetId="7" state="hidden" r:id="rId5"/>
    <sheet name="Лист1" sheetId="6" state="hidden" r:id="rId6"/>
  </sheets>
  <definedNames>
    <definedName name="_xlnm._FilterDatabase" localSheetId="0" hidden="1">'12.12.2025'!$A$4:$R$59</definedName>
    <definedName name="товар">Лист5!$B$2:$C$24</definedName>
  </definedNames>
  <calcPr calcId="191029"/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" i="10"/>
  <c r="Q59" i="10"/>
</calcChain>
</file>

<file path=xl/sharedStrings.xml><?xml version="1.0" encoding="utf-8"?>
<sst xmlns="http://schemas.openxmlformats.org/spreadsheetml/2006/main" count="628" uniqueCount="182">
  <si>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</si>
  <si>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</si>
  <si>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</si>
  <si>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</si>
  <si>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</si>
  <si>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</si>
  <si>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</si>
  <si>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</si>
  <si>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</si>
  <si>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</si>
  <si>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</si>
  <si>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</si>
  <si>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</si>
  <si>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</si>
  <si>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</si>
  <si>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</si>
  <si>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</si>
  <si>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</si>
  <si>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</si>
  <si>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</si>
  <si>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</si>
  <si>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</si>
  <si>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</si>
  <si>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</si>
  <si>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</si>
  <si>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</si>
  <si>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</si>
  <si>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</si>
  <si>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</si>
  <si>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</si>
  <si>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</si>
  <si>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</si>
  <si>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</si>
  <si>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</si>
  <si>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</si>
  <si>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</si>
  <si>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</si>
  <si>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</si>
  <si>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</si>
  <si>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</si>
  <si>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</si>
  <si>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</si>
  <si>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</si>
  <si>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</si>
  <si>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</si>
  <si>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</si>
  <si>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</si>
  <si>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</si>
  <si>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</si>
  <si>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</si>
  <si>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</si>
  <si>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</si>
  <si>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</si>
  <si>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</si>
  <si>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</si>
  <si>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</si>
  <si>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</si>
  <si>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</si>
  <si>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</si>
  <si>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</si>
  <si>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</si>
  <si>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</si>
  <si>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</si>
  <si>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</si>
  <si>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</si>
  <si>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</si>
  <si>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</si>
  <si>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</si>
  <si>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</si>
  <si>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</si>
  <si>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</si>
  <si>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</si>
  <si>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</si>
  <si>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</si>
  <si>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</si>
  <si>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</si>
  <si>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</si>
  <si>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</si>
  <si>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</si>
  <si>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</si>
  <si>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</si>
  <si>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</si>
  <si>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</si>
  <si>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</si>
  <si>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САУДА-САТТЫҚ НӘТИЖЕЛЕРІ / ИТОГИ ТОРГОВ  
12.12.2025</t>
  </si>
  <si>
    <t>ТОО KAZ-DIESEL</t>
  </si>
  <si>
    <t>ТОО "Alim Group"</t>
  </si>
  <si>
    <t>ТОО «SP Group»</t>
  </si>
  <si>
    <t>ТОО БауНур Астана</t>
  </si>
  <si>
    <t>ТОО Эталон Авто Костанай</t>
  </si>
  <si>
    <t>ТОО "Ойл"</t>
  </si>
  <si>
    <t>Гелиос" ТОО</t>
  </si>
  <si>
    <t>ТОО "НПО "Юна"</t>
  </si>
  <si>
    <t>ИП МУХИЕВ ДОСАЙ КАДЫМОВИЧ</t>
  </si>
  <si>
    <t>АО "Эйр Астана</t>
  </si>
  <si>
    <t>ТОО «Траст Петролеум»</t>
  </si>
  <si>
    <t>ТОО «Жаркын Ниет»</t>
  </si>
  <si>
    <t>ТОО INDUSTRIAL MARKET RESOURCE</t>
  </si>
  <si>
    <t>ТОО Зафар-Тараз</t>
  </si>
  <si>
    <t>ТОО "ЖАН РЕАЛ"</t>
  </si>
  <si>
    <t>ТОО "KARA TASS"</t>
  </si>
  <si>
    <t>ТОО «КонтактУглеПром»</t>
  </si>
  <si>
    <t>ТОО "АРС"</t>
  </si>
  <si>
    <t>ИП Спецпереработка</t>
  </si>
  <si>
    <t>ТОО "Комир 18"</t>
  </si>
  <si>
    <t>ИП Крылов В.И.</t>
  </si>
  <si>
    <t>ТОО "BEST" (БЭСТ)</t>
  </si>
  <si>
    <t>ТОО КАЗГРАНИТБАДАМ</t>
  </si>
  <si>
    <t>ИП "НАСИРОВ"</t>
  </si>
  <si>
    <t>ИП "ЖАН"</t>
  </si>
  <si>
    <t>ТОО Глори Трэйд</t>
  </si>
  <si>
    <t>ТОО Coal Sistem Trade</t>
  </si>
  <si>
    <t>ИП "Каз-ГУРТ"</t>
  </si>
  <si>
    <t>ИП Алиев Мустафа Ибрагимович</t>
  </si>
  <si>
    <t>ТОО KZ-Broker</t>
  </si>
  <si>
    <t>ТОО "Силикат-Астана"</t>
  </si>
  <si>
    <t>ТОО ГрантСбытКомир-М</t>
  </si>
  <si>
    <t>ТОО «ДальПродукт»</t>
  </si>
  <si>
    <t>ТОО «Рикс ЛТД»</t>
  </si>
  <si>
    <t>081040008319</t>
  </si>
  <si>
    <t>140740008692</t>
  </si>
  <si>
    <t>030440006038</t>
  </si>
  <si>
    <t>140740010555</t>
  </si>
  <si>
    <t>090540011990</t>
  </si>
  <si>
    <t>960640000029</t>
  </si>
  <si>
    <t>990940004405</t>
  </si>
  <si>
    <t>031240003940</t>
  </si>
  <si>
    <t>660516301694</t>
  </si>
  <si>
    <t>010940000162</t>
  </si>
  <si>
    <t>180840020098</t>
  </si>
  <si>
    <t>110640019679</t>
  </si>
  <si>
    <t>160440030621</t>
  </si>
  <si>
    <t>100640017105</t>
  </si>
  <si>
    <t>160840020689</t>
  </si>
  <si>
    <t>221140037278</t>
  </si>
  <si>
    <t>130240019013</t>
  </si>
  <si>
    <t>000140004302</t>
  </si>
  <si>
    <t>910729350783</t>
  </si>
  <si>
    <t>181140018777</t>
  </si>
  <si>
    <t>910925350739</t>
  </si>
  <si>
    <t>981040003297</t>
  </si>
  <si>
    <t>090840006608</t>
  </si>
  <si>
    <t>811230000453</t>
  </si>
  <si>
    <t>880530000807</t>
  </si>
  <si>
    <t>181040023720</t>
  </si>
  <si>
    <t>180740028149</t>
  </si>
  <si>
    <t>850727399157</t>
  </si>
  <si>
    <t>720211301907</t>
  </si>
  <si>
    <t>220640050578</t>
  </si>
  <si>
    <t>200640004520</t>
  </si>
  <si>
    <t>141040028684</t>
  </si>
  <si>
    <t>070740004278</t>
  </si>
  <si>
    <t>050340002253</t>
  </si>
  <si>
    <t>ТОО "ALVANUR"</t>
  </si>
  <si>
    <t>Torino-06 ТОО</t>
  </si>
  <si>
    <t>ATC Brok ТОО</t>
  </si>
  <si>
    <t>AMKO GROUP ТОО</t>
  </si>
  <si>
    <t>ТОО "Адалант777"</t>
  </si>
  <si>
    <t>ЮТС Капитал ТОО</t>
  </si>
  <si>
    <t>Брокер Стандарт Плюс ТОО</t>
  </si>
  <si>
    <t>FB Capital ТОО</t>
  </si>
  <si>
    <t>Евразийский торговый брокер ТОО</t>
  </si>
  <si>
    <t>ТОО "TBA Group"</t>
  </si>
  <si>
    <t>Альта и К ТОО</t>
  </si>
  <si>
    <t>Актор НС ТОО</t>
  </si>
  <si>
    <t>ТОО "KC Energy Group"</t>
  </si>
  <si>
    <t>ТОО "Каспий нефть трейдинг"</t>
  </si>
  <si>
    <t>ТОО IC Products</t>
  </si>
  <si>
    <t>АО "ШУБАРКОЛЬ КОМИР"</t>
  </si>
  <si>
    <t>ТОО "Хеликон Трейдинг"</t>
  </si>
  <si>
    <t>ТОО "Коксуский сахарный завод"</t>
  </si>
  <si>
    <t>231240026921</t>
  </si>
  <si>
    <t>190640003062</t>
  </si>
  <si>
    <t>250840004567</t>
  </si>
  <si>
    <t>020740000236</t>
  </si>
  <si>
    <t>231140035441</t>
  </si>
  <si>
    <t>150240026911</t>
  </si>
  <si>
    <t>2710 12 413 0</t>
  </si>
  <si>
    <t>2710 12 450 0</t>
  </si>
  <si>
    <t>2710 19 424 0</t>
  </si>
  <si>
    <t>2710 19 422 0</t>
  </si>
  <si>
    <t>2710 19 210 0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</si>
</sst>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DFBC-F086-43C5-BC29-8513959D0183}">
  <dimension ref="A2:R65"/>
  <sheetViews>
    <sheetView tabSelected="1" topLeftCell="G55" zoomScale="70" zoomScaleNormal="70" workbookViewId="0">
      <selection activeCell="O70" sqref="O70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1.5703125" style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1:18" x14ac:dyDescent="0.25">
      <c r="Q2" s="1" t="s">
        <v>11</v>
      </c>
    </row>
    <row r="3" spans="1:18" ht="39" customHeight="1" x14ac:dyDescent="0.25">
      <c r="A3" s="19" t="s">
        <v>84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8" s="2" customFormat="1" ht="85.5" x14ac:dyDescent="0.25">
      <c r="A4" s="14"/>
      <c r="B4" s="15" t="s">
        <v>0</v>
      </c>
      <c r="C4" s="15" t="s">
        <v>36</v>
      </c>
      <c r="D4" s="15" t="s">
        <v>35</v>
      </c>
      <c r="E4" s="15" t="s">
        <v>1</v>
      </c>
      <c r="F4" s="15" t="s">
        <v>37</v>
      </c>
      <c r="G4" s="15" t="s">
        <v>38</v>
      </c>
      <c r="H4" s="15" t="s">
        <v>2</v>
      </c>
      <c r="I4" s="15" t="s">
        <v>40</v>
      </c>
      <c r="J4" s="15" t="s">
        <v>3</v>
      </c>
      <c r="K4" s="15" t="s">
        <v>4</v>
      </c>
      <c r="L4" s="15" t="s">
        <v>9</v>
      </c>
      <c r="M4" s="15" t="s">
        <v>10</v>
      </c>
      <c r="N4" s="15" t="s">
        <v>7</v>
      </c>
      <c r="O4" s="15" t="s">
        <v>6</v>
      </c>
      <c r="P4" s="15" t="s">
        <v>5</v>
      </c>
      <c r="Q4" s="15" t="s">
        <v>39</v>
      </c>
    </row>
    <row r="5" spans="1:18" s="3" customFormat="1" ht="45" x14ac:dyDescent="0.25">
      <c r="A5" s="8"/>
      <c r="B5" s="9" t="s">
        <v>85</v>
      </c>
      <c r="C5" s="9" t="s">
        <v>119</v>
      </c>
      <c r="D5" s="9" t="s">
        <v>153</v>
      </c>
      <c r="E5" s="9" t="s">
        <v>165</v>
      </c>
      <c r="F5" s="9" t="s">
        <v>171</v>
      </c>
      <c r="G5" s="9" t="s">
        <v>165</v>
      </c>
      <c r="H5" s="7" t="str">
        <f>VLOOKUP(J5,товар,2,FALSE)</f>
        <v>BENZIN AI-92 too PKOP, FCA St. Tekesu, set tolko z / D Transport/Бензин АИ-92 ТОО ПКОП, FCA ст. Текесу, поставка только ж/д транспортом</v>
      </c>
      <c r="I5" s="21" t="s">
        <v>177</v>
      </c>
      <c r="J5" s="10" t="s">
        <v>16</v>
      </c>
      <c r="K5" s="22">
        <v>1</v>
      </c>
      <c r="L5" s="23">
        <v>254178.93</v>
      </c>
      <c r="M5" s="23">
        <v>250000</v>
      </c>
      <c r="N5" s="23">
        <v>254178.93</v>
      </c>
      <c r="O5" s="23">
        <v>254178.93</v>
      </c>
      <c r="P5" s="23">
        <v>254178.93</v>
      </c>
      <c r="Q5" s="20">
        <v>16521630.449999999</v>
      </c>
      <c r="R5" s="5"/>
    </row>
    <row r="6" spans="1:18" s="3" customFormat="1" ht="60" x14ac:dyDescent="0.25">
      <c r="A6" s="8"/>
      <c r="B6" s="9" t="s">
        <v>86</v>
      </c>
      <c r="C6" s="9" t="s">
        <v>120</v>
      </c>
      <c r="D6" s="9" t="s">
        <v>154</v>
      </c>
      <c r="E6" s="9" t="s">
        <v>165</v>
      </c>
      <c r="F6" s="9" t="s">
        <v>171</v>
      </c>
      <c r="G6" s="9" t="s">
        <v>165</v>
      </c>
      <c r="H6" s="7" t="str">
        <f>VLOOKUP(J6,товар,2,FALSE)</f>
        <v>AI-95 benzini,PMHZ JSHS,Pavlodar-port st.FCA,tek temir jol koligimen jetkizy/Бензин АИ-95,ТОО ПНХЗ,FCA ст.Павлодар-порт,поставка только ж/д транспортом</v>
      </c>
      <c r="I6" s="21" t="s">
        <v>178</v>
      </c>
      <c r="J6" s="10" t="s">
        <v>19</v>
      </c>
      <c r="K6" s="22">
        <v>1</v>
      </c>
      <c r="L6" s="23">
        <v>317040.94</v>
      </c>
      <c r="M6" s="23">
        <v>317040.94</v>
      </c>
      <c r="N6" s="23">
        <v>317040.94</v>
      </c>
      <c r="O6" s="23">
        <v>317040.94</v>
      </c>
      <c r="P6" s="23">
        <v>317040.94</v>
      </c>
      <c r="Q6" s="20">
        <v>82430644.400000006</v>
      </c>
      <c r="R6" s="5"/>
    </row>
    <row r="7" spans="1:18" s="3" customFormat="1" ht="45" x14ac:dyDescent="0.25">
      <c r="A7" s="8"/>
      <c r="B7" s="9" t="s">
        <v>87</v>
      </c>
      <c r="C7" s="9" t="s">
        <v>121</v>
      </c>
      <c r="D7" s="9" t="s">
        <v>155</v>
      </c>
      <c r="E7" s="9" t="s">
        <v>165</v>
      </c>
      <c r="F7" s="9" t="s">
        <v>171</v>
      </c>
      <c r="G7" s="9" t="s">
        <v>165</v>
      </c>
      <c r="H7" s="7" t="str">
        <f>VLOOKUP(J7,товар,2,FALSE)</f>
        <v>AI-92 benzini tay AMoZ,FCA st.Tendik,tek temirjol koligimen jetkizy/Бензин АИ-92 ТОО АНПЗ,FCA ст.Тендык,поставка только ж/д транспортом</v>
      </c>
      <c r="I7" s="21" t="s">
        <v>177</v>
      </c>
      <c r="J7" s="10" t="s">
        <v>14</v>
      </c>
      <c r="K7" s="22">
        <v>1</v>
      </c>
      <c r="L7" s="23">
        <v>219597.33</v>
      </c>
      <c r="M7" s="23">
        <v>217510</v>
      </c>
      <c r="N7" s="23">
        <v>219597.33</v>
      </c>
      <c r="O7" s="23">
        <v>219597.33</v>
      </c>
      <c r="P7" s="23">
        <v>219597.33</v>
      </c>
      <c r="Q7" s="20">
        <v>14273826.449999999</v>
      </c>
      <c r="R7" s="5"/>
    </row>
    <row r="8" spans="1:18" s="3" customFormat="1" ht="60" x14ac:dyDescent="0.25">
      <c r="A8" s="8"/>
      <c r="B8" s="9" t="s">
        <v>88</v>
      </c>
      <c r="C8" s="9" t="s">
        <v>122</v>
      </c>
      <c r="D8" s="9" t="s">
        <v>156</v>
      </c>
      <c r="E8" s="9" t="s">
        <v>165</v>
      </c>
      <c r="F8" s="9" t="s">
        <v>171</v>
      </c>
      <c r="G8" s="9" t="s">
        <v>165</v>
      </c>
      <c r="H8" s="7" t="str">
        <f>VLOOKUP(J8,товар,2,FALSE)</f>
        <v>AI-95 benzini,PMHZ JSHS,Pavlodar-port st.FCA,tek temir jol koligimen jetkizy/Бензин АИ-95,ТОО ПНХЗ,FCA ст.Павлодар-порт,поставка только ж/д транспортом</v>
      </c>
      <c r="I8" s="21" t="s">
        <v>178</v>
      </c>
      <c r="J8" s="10" t="s">
        <v>19</v>
      </c>
      <c r="K8" s="22">
        <v>1</v>
      </c>
      <c r="L8" s="23">
        <v>317040.94</v>
      </c>
      <c r="M8" s="23">
        <v>317040.94</v>
      </c>
      <c r="N8" s="23">
        <v>317040.94</v>
      </c>
      <c r="O8" s="23">
        <v>317040.94</v>
      </c>
      <c r="P8" s="23">
        <v>317040.94</v>
      </c>
      <c r="Q8" s="20">
        <v>41215322.200000003</v>
      </c>
      <c r="R8" s="5"/>
    </row>
    <row r="9" spans="1:18" s="3" customFormat="1" ht="60" x14ac:dyDescent="0.25">
      <c r="A9" s="8"/>
      <c r="B9" s="9" t="s">
        <v>87</v>
      </c>
      <c r="C9" s="9" t="s">
        <v>121</v>
      </c>
      <c r="D9" s="9" t="s">
        <v>155</v>
      </c>
      <c r="E9" s="9" t="s">
        <v>165</v>
      </c>
      <c r="F9" s="9" t="s">
        <v>171</v>
      </c>
      <c r="G9" s="9" t="s">
        <v>165</v>
      </c>
      <c r="H9" s="7" t="str">
        <f>VLOOKUP(J9,товар,2,FALSE)</f>
        <v>AI-95 benzini,PMHZ JSHS,Pavlodar-port st.FCA,tek temir jol koligimen jetkizy/Бензин АИ-95,ТОО ПНХЗ,FCA ст.Павлодар-порт,поставка только ж/д транспортом</v>
      </c>
      <c r="I9" s="21" t="s">
        <v>178</v>
      </c>
      <c r="J9" s="10" t="s">
        <v>19</v>
      </c>
      <c r="K9" s="22">
        <v>1</v>
      </c>
      <c r="L9" s="23">
        <v>317040.94</v>
      </c>
      <c r="M9" s="23">
        <v>317040.94</v>
      </c>
      <c r="N9" s="23">
        <v>317040.94</v>
      </c>
      <c r="O9" s="23">
        <v>317040.94</v>
      </c>
      <c r="P9" s="23">
        <v>317040.94</v>
      </c>
      <c r="Q9" s="20">
        <v>20607661.100000001</v>
      </c>
      <c r="R9" s="5"/>
    </row>
    <row r="10" spans="1:18" s="3" customFormat="1" ht="60" x14ac:dyDescent="0.25">
      <c r="A10" s="8"/>
      <c r="B10" s="9" t="s">
        <v>86</v>
      </c>
      <c r="C10" s="9" t="s">
        <v>120</v>
      </c>
      <c r="D10" s="9" t="s">
        <v>156</v>
      </c>
      <c r="E10" s="9" t="s">
        <v>165</v>
      </c>
      <c r="F10" s="9" t="s">
        <v>171</v>
      </c>
      <c r="G10" s="9" t="s">
        <v>165</v>
      </c>
      <c r="H10" s="7" t="str">
        <f>VLOOKUP(J10,товар,2,FALSE)</f>
        <v>AI-95 benzini,PMHZ JSHS,Pavlodar-port st.FCA,tek temir jol koligimen jetkizy/Бензин АИ-95,ТОО ПНХЗ,FCA ст.Павлодар-порт,поставка только ж/д транспортом</v>
      </c>
      <c r="I10" s="21" t="s">
        <v>178</v>
      </c>
      <c r="J10" s="10" t="s">
        <v>19</v>
      </c>
      <c r="K10" s="22">
        <v>1</v>
      </c>
      <c r="L10" s="23">
        <v>317040.94</v>
      </c>
      <c r="M10" s="23">
        <v>317040.94</v>
      </c>
      <c r="N10" s="23">
        <v>317040.94</v>
      </c>
      <c r="O10" s="23">
        <v>317040.94</v>
      </c>
      <c r="P10" s="23">
        <v>317040.94</v>
      </c>
      <c r="Q10" s="20">
        <v>20607661.100000001</v>
      </c>
      <c r="R10" s="5"/>
    </row>
    <row r="11" spans="1:18" s="3" customFormat="1" ht="45" x14ac:dyDescent="0.25">
      <c r="A11" s="8"/>
      <c r="B11" s="9" t="s">
        <v>87</v>
      </c>
      <c r="C11" s="9" t="s">
        <v>121</v>
      </c>
      <c r="D11" s="9" t="s">
        <v>155</v>
      </c>
      <c r="E11" s="9" t="s">
        <v>165</v>
      </c>
      <c r="F11" s="9" t="s">
        <v>171</v>
      </c>
      <c r="G11" s="9" t="s">
        <v>165</v>
      </c>
      <c r="H11" s="7" t="str">
        <f>VLOOKUP(J11,товар,2,FALSE)</f>
        <v>Benzin AI-92 JSHS PMHZ,FCA st.Pavlodar-port,jetkizy tek t/j/ kolikpen/Бензин АИ-92 ТОО ПНХЗ, FCA ст. Павлодар-порт, поставка только ж/д/ транспортом</v>
      </c>
      <c r="I11" s="21" t="s">
        <v>177</v>
      </c>
      <c r="J11" s="10" t="s">
        <v>17</v>
      </c>
      <c r="K11" s="22">
        <v>1</v>
      </c>
      <c r="L11" s="23">
        <v>251813.08</v>
      </c>
      <c r="M11" s="23">
        <v>247000</v>
      </c>
      <c r="N11" s="23">
        <v>251813.08</v>
      </c>
      <c r="O11" s="23">
        <v>251813.08</v>
      </c>
      <c r="P11" s="23">
        <v>251813.08</v>
      </c>
      <c r="Q11" s="20">
        <v>16367850.199999999</v>
      </c>
      <c r="R11" s="5"/>
    </row>
    <row r="12" spans="1:18" s="3" customFormat="1" ht="45" x14ac:dyDescent="0.25">
      <c r="A12" s="8"/>
      <c r="B12" s="9" t="s">
        <v>89</v>
      </c>
      <c r="C12" s="9" t="s">
        <v>123</v>
      </c>
      <c r="D12" s="9" t="s">
        <v>154</v>
      </c>
      <c r="E12" s="9" t="s">
        <v>166</v>
      </c>
      <c r="F12" s="9" t="s">
        <v>172</v>
      </c>
      <c r="G12" s="9" t="s">
        <v>160</v>
      </c>
      <c r="H12" s="7" t="str">
        <f>VLOOKUP(J12,товар,2,FALSE)</f>
        <v>AI-95 benzini tay AMoZ,FCA st.Tendik,tek temirjol koligimen jetkizy/Бензин АИ-95 ТОО АНПЗ,FCA ст.Тендык,поставка только ж/д транспортом</v>
      </c>
      <c r="I12" s="21" t="s">
        <v>178</v>
      </c>
      <c r="J12" s="10" t="s">
        <v>15</v>
      </c>
      <c r="K12" s="22">
        <v>1</v>
      </c>
      <c r="L12" s="23">
        <v>303033.67</v>
      </c>
      <c r="M12" s="23">
        <v>303033.67</v>
      </c>
      <c r="N12" s="23">
        <v>303033.67</v>
      </c>
      <c r="O12" s="23">
        <v>303033.67</v>
      </c>
      <c r="P12" s="23">
        <v>303033.67</v>
      </c>
      <c r="Q12" s="20">
        <v>19697188.550000001</v>
      </c>
      <c r="R12" s="5"/>
    </row>
    <row r="13" spans="1:18" s="3" customFormat="1" ht="45" x14ac:dyDescent="0.25">
      <c r="A13" s="8"/>
      <c r="B13" s="9" t="s">
        <v>90</v>
      </c>
      <c r="C13" s="9" t="s">
        <v>124</v>
      </c>
      <c r="D13" s="9" t="s">
        <v>157</v>
      </c>
      <c r="E13" s="9" t="s">
        <v>165</v>
      </c>
      <c r="F13" s="9" t="s">
        <v>171</v>
      </c>
      <c r="G13" s="9" t="s">
        <v>165</v>
      </c>
      <c r="H13" s="7" t="str">
        <f>VLOOKUP(J13,товар,2,FALSE)</f>
        <v>Benzin AI-92 JSHS PMHZ,FCA st.Pavlodar-port,jetkizy tek t/j/ kolikpen/Бензин АИ-92 ТОО ПНХЗ, FCA ст. Павлодар-порт, поставка только ж/д/ транспортом</v>
      </c>
      <c r="I13" s="21" t="s">
        <v>177</v>
      </c>
      <c r="J13" s="10" t="s">
        <v>17</v>
      </c>
      <c r="K13" s="22">
        <v>3</v>
      </c>
      <c r="L13" s="23">
        <v>251813.08</v>
      </c>
      <c r="M13" s="23">
        <v>247000</v>
      </c>
      <c r="N13" s="23">
        <v>247000</v>
      </c>
      <c r="O13" s="23">
        <v>247000</v>
      </c>
      <c r="P13" s="23">
        <v>247000</v>
      </c>
      <c r="Q13" s="20">
        <v>288990000</v>
      </c>
      <c r="R13" s="5"/>
    </row>
    <row r="14" spans="1:18" s="3" customFormat="1" ht="45" x14ac:dyDescent="0.25">
      <c r="A14" s="8"/>
      <c r="B14" s="9" t="s">
        <v>89</v>
      </c>
      <c r="C14" s="9" t="s">
        <v>123</v>
      </c>
      <c r="D14" s="9" t="s">
        <v>154</v>
      </c>
      <c r="E14" s="9" t="s">
        <v>165</v>
      </c>
      <c r="F14" s="9" t="s">
        <v>171</v>
      </c>
      <c r="G14" s="9" t="s">
        <v>165</v>
      </c>
      <c r="H14" s="7" t="str">
        <f>VLOOKUP(J14,товар,2,FALSE)</f>
        <v>AI-95 benzini tay AMoZ,FCA st.Tendik,tek temirjol koligimen jetkizy/Бензин АИ-95 ТОО АНПЗ,FCA ст.Тендык,поставка только ж/д транспортом</v>
      </c>
      <c r="I14" s="21" t="s">
        <v>178</v>
      </c>
      <c r="J14" s="10" t="s">
        <v>15</v>
      </c>
      <c r="K14" s="22">
        <v>1</v>
      </c>
      <c r="L14" s="23">
        <v>303033.67</v>
      </c>
      <c r="M14" s="23">
        <v>303033.67</v>
      </c>
      <c r="N14" s="23">
        <v>303033.67</v>
      </c>
      <c r="O14" s="23">
        <v>303033.67</v>
      </c>
      <c r="P14" s="23">
        <v>303033.67</v>
      </c>
      <c r="Q14" s="20">
        <v>19697188.550000001</v>
      </c>
      <c r="R14" s="5"/>
    </row>
    <row r="15" spans="1:18" s="3" customFormat="1" ht="45" x14ac:dyDescent="0.25">
      <c r="A15" s="8"/>
      <c r="B15" s="9" t="s">
        <v>91</v>
      </c>
      <c r="C15" s="9" t="s">
        <v>125</v>
      </c>
      <c r="D15" s="9" t="s">
        <v>91</v>
      </c>
      <c r="E15" s="9" t="s">
        <v>165</v>
      </c>
      <c r="F15" s="9" t="s">
        <v>171</v>
      </c>
      <c r="G15" s="9" t="s">
        <v>165</v>
      </c>
      <c r="H15" s="7" t="str">
        <f>VLOOKUP(J15,товар,2,FALSE)</f>
        <v>Benzin AI-92 JSHS PMHZ,FCA st.Pavlodar-port,jetkizy tek t/j/ kolikpen/Бензин АИ-92 ТОО ПНХЗ, FCA ст. Павлодар-порт, поставка только ж/д/ транспортом</v>
      </c>
      <c r="I15" s="21" t="s">
        <v>177</v>
      </c>
      <c r="J15" s="10" t="s">
        <v>17</v>
      </c>
      <c r="K15" s="22">
        <v>3</v>
      </c>
      <c r="L15" s="23">
        <v>251813.08</v>
      </c>
      <c r="M15" s="23">
        <v>247000</v>
      </c>
      <c r="N15" s="23">
        <v>247000</v>
      </c>
      <c r="O15" s="23">
        <v>247000</v>
      </c>
      <c r="P15" s="23">
        <v>247000</v>
      </c>
      <c r="Q15" s="20">
        <v>288990000</v>
      </c>
      <c r="R15" s="5"/>
    </row>
    <row r="16" spans="1:18" s="3" customFormat="1" ht="45" x14ac:dyDescent="0.25">
      <c r="A16" s="8"/>
      <c r="B16" s="9" t="s">
        <v>92</v>
      </c>
      <c r="C16" s="9" t="s">
        <v>126</v>
      </c>
      <c r="D16" s="9" t="s">
        <v>155</v>
      </c>
      <c r="E16" s="9" t="s">
        <v>165</v>
      </c>
      <c r="F16" s="9" t="s">
        <v>171</v>
      </c>
      <c r="G16" s="9" t="s">
        <v>165</v>
      </c>
      <c r="H16" s="7" t="str">
        <f>VLOOKUP(J16,товар,2,FALSE)</f>
        <v>AI-92 benzini tay AMoZ,FCA st.Tendik,tek temirjol koligimen jetkizy/Бензин АИ-92 ТОО АНПЗ,FCA ст.Тендык,поставка только ж/д транспортом</v>
      </c>
      <c r="I16" s="21" t="s">
        <v>177</v>
      </c>
      <c r="J16" s="10" t="s">
        <v>14</v>
      </c>
      <c r="K16" s="22">
        <v>1</v>
      </c>
      <c r="L16" s="23">
        <v>219597.33</v>
      </c>
      <c r="M16" s="23">
        <v>217510</v>
      </c>
      <c r="N16" s="23">
        <v>217510</v>
      </c>
      <c r="O16" s="23">
        <v>217510</v>
      </c>
      <c r="P16" s="23">
        <v>217510</v>
      </c>
      <c r="Q16" s="20">
        <v>84828900</v>
      </c>
      <c r="R16" s="5"/>
    </row>
    <row r="17" spans="1:18" s="3" customFormat="1" ht="45" x14ac:dyDescent="0.25">
      <c r="A17" s="8"/>
      <c r="B17" s="9" t="s">
        <v>93</v>
      </c>
      <c r="C17" s="9" t="s">
        <v>127</v>
      </c>
      <c r="D17" s="9" t="s">
        <v>157</v>
      </c>
      <c r="E17" s="9" t="s">
        <v>165</v>
      </c>
      <c r="F17" s="9" t="s">
        <v>171</v>
      </c>
      <c r="G17" s="9" t="s">
        <v>165</v>
      </c>
      <c r="H17" s="7" t="str">
        <f>VLOOKUP(J17,товар,2,FALSE)</f>
        <v>BENZIN AI-92 too PKOP, FCA St. Tekesu, set tolko z / D Transport/Бензин АИ-92 ТОО ПКОП, FCA ст. Текесу, поставка только ж/д транспортом</v>
      </c>
      <c r="I17" s="21" t="s">
        <v>177</v>
      </c>
      <c r="J17" s="10" t="s">
        <v>16</v>
      </c>
      <c r="K17" s="22">
        <v>1</v>
      </c>
      <c r="L17" s="23">
        <v>254178.93</v>
      </c>
      <c r="M17" s="23">
        <v>250000</v>
      </c>
      <c r="N17" s="23">
        <v>250000</v>
      </c>
      <c r="O17" s="23">
        <v>250000</v>
      </c>
      <c r="P17" s="23">
        <v>250000</v>
      </c>
      <c r="Q17" s="20">
        <v>16250000</v>
      </c>
      <c r="R17" s="5"/>
    </row>
    <row r="18" spans="1:18" s="3" customFormat="1" ht="45" x14ac:dyDescent="0.25">
      <c r="A18" s="8"/>
      <c r="B18" s="9" t="s">
        <v>91</v>
      </c>
      <c r="C18" s="9" t="s">
        <v>125</v>
      </c>
      <c r="D18" s="9" t="s">
        <v>91</v>
      </c>
      <c r="E18" s="9" t="s">
        <v>165</v>
      </c>
      <c r="F18" s="9" t="s">
        <v>171</v>
      </c>
      <c r="G18" s="9" t="s">
        <v>165</v>
      </c>
      <c r="H18" s="7" t="str">
        <f>VLOOKUP(J18,товар,2,FALSE)</f>
        <v>AI-92 benzini tay AMoZ,FCA st.Tendik,tek temirjol koligimen jetkizy/Бензин АИ-92 ТОО АНПЗ,FCA ст.Тендык,поставка только ж/д транспортом</v>
      </c>
      <c r="I18" s="21" t="s">
        <v>177</v>
      </c>
      <c r="J18" s="10" t="s">
        <v>14</v>
      </c>
      <c r="K18" s="22">
        <v>1</v>
      </c>
      <c r="L18" s="23">
        <v>219597.33</v>
      </c>
      <c r="M18" s="23">
        <v>217510</v>
      </c>
      <c r="N18" s="23">
        <v>217520</v>
      </c>
      <c r="O18" s="23">
        <v>217520</v>
      </c>
      <c r="P18" s="23">
        <v>217520</v>
      </c>
      <c r="Q18" s="20">
        <v>84832800</v>
      </c>
      <c r="R18" s="5"/>
    </row>
    <row r="19" spans="1:18" s="3" customFormat="1" ht="45" x14ac:dyDescent="0.25">
      <c r="A19" s="8"/>
      <c r="B19" s="9" t="s">
        <v>89</v>
      </c>
      <c r="C19" s="9" t="s">
        <v>123</v>
      </c>
      <c r="D19" s="9" t="s">
        <v>154</v>
      </c>
      <c r="E19" s="9" t="s">
        <v>165</v>
      </c>
      <c r="F19" s="9" t="s">
        <v>171</v>
      </c>
      <c r="G19" s="9" t="s">
        <v>165</v>
      </c>
      <c r="H19" s="7" t="str">
        <f>VLOOKUP(J19,товар,2,FALSE)</f>
        <v>AI-92 benzini tay AMoZ,FCA st.Tendik,tek temirjol koligimen jetkizy/Бензин АИ-92 ТОО АНПЗ,FCA ст.Тендык,поставка только ж/д транспортом</v>
      </c>
      <c r="I19" s="21" t="s">
        <v>177</v>
      </c>
      <c r="J19" s="10" t="s">
        <v>14</v>
      </c>
      <c r="K19" s="22">
        <v>1</v>
      </c>
      <c r="L19" s="23">
        <v>219597.33</v>
      </c>
      <c r="M19" s="23">
        <v>217510</v>
      </c>
      <c r="N19" s="23">
        <v>217523</v>
      </c>
      <c r="O19" s="23">
        <v>217523</v>
      </c>
      <c r="P19" s="23">
        <v>217523</v>
      </c>
      <c r="Q19" s="20">
        <v>84833970</v>
      </c>
      <c r="R19" s="5"/>
    </row>
    <row r="20" spans="1:18" s="3" customFormat="1" ht="60" x14ac:dyDescent="0.25">
      <c r="A20" s="8"/>
      <c r="B20" s="9" t="s">
        <v>94</v>
      </c>
      <c r="C20" s="9" t="s">
        <v>128</v>
      </c>
      <c r="D20" s="9" t="s">
        <v>155</v>
      </c>
      <c r="E20" s="9" t="s">
        <v>165</v>
      </c>
      <c r="F20" s="9" t="s">
        <v>171</v>
      </c>
      <c r="G20" s="9" t="s">
        <v>165</v>
      </c>
      <c r="H20" s="7" t="str">
        <f>VLOOKUP(J20,товар,2,FALSE)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20" s="21" t="s">
        <v>181</v>
      </c>
      <c r="J20" s="10" t="s">
        <v>21</v>
      </c>
      <c r="K20" s="22">
        <v>1</v>
      </c>
      <c r="L20" s="23">
        <v>392082.07</v>
      </c>
      <c r="M20" s="23">
        <v>392082.07</v>
      </c>
      <c r="N20" s="23">
        <v>392082.07</v>
      </c>
      <c r="O20" s="23">
        <v>392082.07</v>
      </c>
      <c r="P20" s="23">
        <v>392082.07</v>
      </c>
      <c r="Q20" s="20">
        <v>76456003.650000006</v>
      </c>
      <c r="R20" s="5"/>
    </row>
    <row r="21" spans="1:18" s="3" customFormat="1" ht="60" x14ac:dyDescent="0.25">
      <c r="A21" s="8"/>
      <c r="B21" s="9" t="s">
        <v>94</v>
      </c>
      <c r="C21" s="9" t="s">
        <v>128</v>
      </c>
      <c r="D21" s="9" t="s">
        <v>155</v>
      </c>
      <c r="E21" s="9" t="s">
        <v>165</v>
      </c>
      <c r="F21" s="9" t="s">
        <v>171</v>
      </c>
      <c r="G21" s="9" t="s">
        <v>165</v>
      </c>
      <c r="H21" s="7" t="str">
        <f>VLOOKUP(J21,товар,2,FALSE)</f>
        <v>TC-1 reaktivti qozgaltqyshtarynaarnalganotyn, AMOZ JSHS, FCA, tendik stansiasy, t / j jetkizy/Топливо для реактив двиг TC-1, ТОО АНПЗ, FCA, СТ. ТЕНДЫК, поставка ж/д</v>
      </c>
      <c r="I21" s="21" t="s">
        <v>181</v>
      </c>
      <c r="J21" s="10" t="s">
        <v>20</v>
      </c>
      <c r="K21" s="22">
        <v>1</v>
      </c>
      <c r="L21" s="23">
        <v>400883.42</v>
      </c>
      <c r="M21" s="23">
        <v>400883.42</v>
      </c>
      <c r="N21" s="23">
        <v>400883.42</v>
      </c>
      <c r="O21" s="23">
        <v>400883.42</v>
      </c>
      <c r="P21" s="23">
        <v>400883.42</v>
      </c>
      <c r="Q21" s="20">
        <v>52114844.600000001</v>
      </c>
      <c r="R21" s="5"/>
    </row>
    <row r="22" spans="1:18" s="3" customFormat="1" ht="60" x14ac:dyDescent="0.25">
      <c r="A22" s="8"/>
      <c r="B22" s="9" t="s">
        <v>94</v>
      </c>
      <c r="C22" s="9" t="s">
        <v>128</v>
      </c>
      <c r="D22" s="9" t="s">
        <v>155</v>
      </c>
      <c r="E22" s="9" t="s">
        <v>165</v>
      </c>
      <c r="F22" s="9" t="s">
        <v>171</v>
      </c>
      <c r="G22" s="9" t="s">
        <v>165</v>
      </c>
      <c r="H22" s="7" t="str">
        <f>VLOOKUP(J22,товар,2,FALSE)</f>
        <v>KO-1 reaktivti qozgaltqyshtargaarnalganotyn,PKOPJSHS,FCA,Tekesy stans,tek t/ jol koligimen jetkizy/Топливо для реак двиг марки ТС-1,ТОО ПКОП,FCA,ст.Текесу,только ж/д</v>
      </c>
      <c r="I22" s="21" t="s">
        <v>181</v>
      </c>
      <c r="J22" s="10" t="s">
        <v>22</v>
      </c>
      <c r="K22" s="22">
        <v>2</v>
      </c>
      <c r="L22" s="23">
        <v>412299.55</v>
      </c>
      <c r="M22" s="23">
        <v>412299.55</v>
      </c>
      <c r="N22" s="23">
        <v>412299.55</v>
      </c>
      <c r="O22" s="23">
        <v>412299.55</v>
      </c>
      <c r="P22" s="23">
        <v>412299.55</v>
      </c>
      <c r="Q22" s="20">
        <v>133997353.75</v>
      </c>
      <c r="R22" s="5"/>
    </row>
    <row r="23" spans="1:18" s="3" customFormat="1" ht="60" x14ac:dyDescent="0.25">
      <c r="A23" s="8"/>
      <c r="B23" s="9" t="s">
        <v>85</v>
      </c>
      <c r="C23" s="9" t="s">
        <v>119</v>
      </c>
      <c r="D23" s="9" t="s">
        <v>153</v>
      </c>
      <c r="E23" s="9" t="s">
        <v>167</v>
      </c>
      <c r="F23" s="9" t="s">
        <v>173</v>
      </c>
      <c r="G23" s="9" t="s">
        <v>160</v>
      </c>
      <c r="H23" s="7" t="str">
        <f>VLOOKUP(J23,товар,2,FALSE)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3" s="21" t="s">
        <v>180</v>
      </c>
      <c r="J23" s="10" t="s">
        <v>50</v>
      </c>
      <c r="K23" s="22">
        <v>1</v>
      </c>
      <c r="L23" s="23">
        <v>344886.78</v>
      </c>
      <c r="M23" s="23">
        <v>327000</v>
      </c>
      <c r="N23" s="23">
        <v>344886.78</v>
      </c>
      <c r="O23" s="23">
        <v>344886.78</v>
      </c>
      <c r="P23" s="23">
        <v>344886.78</v>
      </c>
      <c r="Q23" s="20">
        <v>22417640.699999999</v>
      </c>
      <c r="R23" s="5"/>
    </row>
    <row r="24" spans="1:18" s="3" customFormat="1" ht="60" x14ac:dyDescent="0.25">
      <c r="A24" s="8"/>
      <c r="B24" s="9" t="s">
        <v>87</v>
      </c>
      <c r="C24" s="9" t="s">
        <v>121</v>
      </c>
      <c r="D24" s="9" t="s">
        <v>155</v>
      </c>
      <c r="E24" s="9" t="s">
        <v>165</v>
      </c>
      <c r="F24" s="9" t="s">
        <v>171</v>
      </c>
      <c r="G24" s="9" t="s">
        <v>165</v>
      </c>
      <c r="H24" s="7" t="str">
        <f>VLOOKUP(J24,товар,2,FALSE)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4" s="24" t="s">
        <v>179</v>
      </c>
      <c r="J24" s="10" t="s">
        <v>52</v>
      </c>
      <c r="K24" s="22">
        <v>1</v>
      </c>
      <c r="L24" s="23">
        <v>320500</v>
      </c>
      <c r="M24" s="23">
        <v>314000</v>
      </c>
      <c r="N24" s="23">
        <v>320500</v>
      </c>
      <c r="O24" s="23">
        <v>320500</v>
      </c>
      <c r="P24" s="23">
        <v>320500</v>
      </c>
      <c r="Q24" s="20">
        <v>20832500</v>
      </c>
      <c r="R24" s="5"/>
    </row>
    <row r="25" spans="1:18" s="3" customFormat="1" ht="60" x14ac:dyDescent="0.25">
      <c r="A25" s="8"/>
      <c r="B25" s="9" t="s">
        <v>85</v>
      </c>
      <c r="C25" s="9" t="s">
        <v>119</v>
      </c>
      <c r="D25" s="9" t="s">
        <v>153</v>
      </c>
      <c r="E25" s="9" t="s">
        <v>165</v>
      </c>
      <c r="F25" s="9" t="s">
        <v>171</v>
      </c>
      <c r="G25" s="9" t="s">
        <v>165</v>
      </c>
      <c r="H25" s="7" t="str">
        <f>VLOOKUP(J25,товар,2,FALSE)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5" s="24" t="s">
        <v>179</v>
      </c>
      <c r="J25" s="10" t="s">
        <v>51</v>
      </c>
      <c r="K25" s="22">
        <v>1</v>
      </c>
      <c r="L25" s="23">
        <v>324146.49</v>
      </c>
      <c r="M25" s="23">
        <v>316000</v>
      </c>
      <c r="N25" s="23">
        <v>324146.49</v>
      </c>
      <c r="O25" s="23">
        <v>324146.49</v>
      </c>
      <c r="P25" s="23">
        <v>324146.49</v>
      </c>
      <c r="Q25" s="20">
        <v>42139043.700000003</v>
      </c>
      <c r="R25" s="5"/>
    </row>
    <row r="26" spans="1:18" s="3" customFormat="1" ht="60" x14ac:dyDescent="0.25">
      <c r="A26" s="8"/>
      <c r="B26" s="9" t="s">
        <v>88</v>
      </c>
      <c r="C26" s="9" t="s">
        <v>122</v>
      </c>
      <c r="D26" s="9" t="s">
        <v>154</v>
      </c>
      <c r="E26" s="9" t="s">
        <v>165</v>
      </c>
      <c r="F26" s="9" t="s">
        <v>171</v>
      </c>
      <c r="G26" s="9" t="s">
        <v>165</v>
      </c>
      <c r="H26" s="7" t="str">
        <f>VLOOKUP(J26,товар,2,FALSE)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6" s="24" t="s">
        <v>179</v>
      </c>
      <c r="J26" s="10" t="s">
        <v>51</v>
      </c>
      <c r="K26" s="22">
        <v>1</v>
      </c>
      <c r="L26" s="23">
        <v>324146.49</v>
      </c>
      <c r="M26" s="23">
        <v>316000</v>
      </c>
      <c r="N26" s="23">
        <v>320937.12</v>
      </c>
      <c r="O26" s="23">
        <v>320937.12</v>
      </c>
      <c r="P26" s="23">
        <v>320937.12</v>
      </c>
      <c r="Q26" s="20">
        <v>83443651.200000003</v>
      </c>
      <c r="R26" s="5"/>
    </row>
    <row r="27" spans="1:18" s="3" customFormat="1" ht="60" x14ac:dyDescent="0.25">
      <c r="A27" s="8"/>
      <c r="B27" s="9" t="s">
        <v>85</v>
      </c>
      <c r="C27" s="9" t="s">
        <v>119</v>
      </c>
      <c r="D27" s="9" t="s">
        <v>153</v>
      </c>
      <c r="E27" s="9" t="s">
        <v>165</v>
      </c>
      <c r="F27" s="9" t="s">
        <v>171</v>
      </c>
      <c r="G27" s="9" t="s">
        <v>165</v>
      </c>
      <c r="H27" s="7" t="str">
        <f>VLOOKUP(J27,товар,2,FALSE)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7" s="21" t="s">
        <v>180</v>
      </c>
      <c r="J27" s="10" t="s">
        <v>50</v>
      </c>
      <c r="K27" s="22">
        <v>1</v>
      </c>
      <c r="L27" s="23">
        <v>344886.78</v>
      </c>
      <c r="M27" s="23">
        <v>327000</v>
      </c>
      <c r="N27" s="23">
        <v>344886.78</v>
      </c>
      <c r="O27" s="23">
        <v>344886.78</v>
      </c>
      <c r="P27" s="23">
        <v>344886.78</v>
      </c>
      <c r="Q27" s="20">
        <v>44835281.399999999</v>
      </c>
      <c r="R27" s="5"/>
    </row>
    <row r="28" spans="1:18" s="3" customFormat="1" ht="60" x14ac:dyDescent="0.25">
      <c r="A28" s="8"/>
      <c r="B28" s="9" t="s">
        <v>89</v>
      </c>
      <c r="C28" s="9" t="s">
        <v>123</v>
      </c>
      <c r="D28" s="9" t="s">
        <v>154</v>
      </c>
      <c r="E28" s="9" t="s">
        <v>165</v>
      </c>
      <c r="F28" s="9" t="s">
        <v>171</v>
      </c>
      <c r="G28" s="9" t="s">
        <v>165</v>
      </c>
      <c r="H28" s="7" t="str">
        <f>VLOOKUP(J28,товар,2,FALSE)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8" s="21" t="s">
        <v>180</v>
      </c>
      <c r="J28" s="10" t="s">
        <v>50</v>
      </c>
      <c r="K28" s="22">
        <v>1</v>
      </c>
      <c r="L28" s="23">
        <v>344886.78</v>
      </c>
      <c r="M28" s="23">
        <v>327000</v>
      </c>
      <c r="N28" s="23">
        <v>341472.07</v>
      </c>
      <c r="O28" s="23">
        <v>341472.07</v>
      </c>
      <c r="P28" s="23">
        <v>341472.07</v>
      </c>
      <c r="Q28" s="20">
        <v>44391369.100000001</v>
      </c>
      <c r="R28" s="5"/>
    </row>
    <row r="29" spans="1:18" s="3" customFormat="1" ht="60" x14ac:dyDescent="0.25">
      <c r="A29" s="8"/>
      <c r="B29" s="9" t="s">
        <v>95</v>
      </c>
      <c r="C29" s="9" t="s">
        <v>129</v>
      </c>
      <c r="D29" s="9" t="s">
        <v>158</v>
      </c>
      <c r="E29" s="9" t="s">
        <v>165</v>
      </c>
      <c r="F29" s="9" t="s">
        <v>171</v>
      </c>
      <c r="G29" s="9" t="s">
        <v>165</v>
      </c>
      <c r="H29" s="7" t="str">
        <f>VLOOKUP(J29,товар,2,FALSE)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9" s="21" t="s">
        <v>180</v>
      </c>
      <c r="J29" s="10" t="s">
        <v>50</v>
      </c>
      <c r="K29" s="22">
        <v>3</v>
      </c>
      <c r="L29" s="23">
        <v>344886.78</v>
      </c>
      <c r="M29" s="23">
        <v>327000</v>
      </c>
      <c r="N29" s="23">
        <v>341472.06</v>
      </c>
      <c r="O29" s="23">
        <v>341472.06</v>
      </c>
      <c r="P29" s="23">
        <v>341472.06</v>
      </c>
      <c r="Q29" s="20">
        <v>244152522.90000001</v>
      </c>
      <c r="R29" s="5"/>
    </row>
    <row r="30" spans="1:18" s="3" customFormat="1" ht="60" x14ac:dyDescent="0.25">
      <c r="A30" s="8"/>
      <c r="B30" s="9" t="s">
        <v>96</v>
      </c>
      <c r="C30" s="9" t="s">
        <v>130</v>
      </c>
      <c r="D30" s="9" t="s">
        <v>159</v>
      </c>
      <c r="E30" s="9" t="s">
        <v>166</v>
      </c>
      <c r="F30" s="9" t="s">
        <v>172</v>
      </c>
      <c r="G30" s="9" t="s">
        <v>160</v>
      </c>
      <c r="H30" s="7" t="str">
        <f>VLOOKUP(J30,товар,2,FALSE)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30" s="21" t="s">
        <v>180</v>
      </c>
      <c r="J30" s="10" t="s">
        <v>50</v>
      </c>
      <c r="K30" s="22">
        <v>1</v>
      </c>
      <c r="L30" s="23">
        <v>344886.78</v>
      </c>
      <c r="M30" s="23">
        <v>327000</v>
      </c>
      <c r="N30" s="23">
        <v>327000</v>
      </c>
      <c r="O30" s="23">
        <v>327000</v>
      </c>
      <c r="P30" s="23">
        <v>327000</v>
      </c>
      <c r="Q30" s="20">
        <v>127530000</v>
      </c>
      <c r="R30" s="5"/>
    </row>
    <row r="31" spans="1:18" s="3" customFormat="1" ht="60" x14ac:dyDescent="0.25">
      <c r="A31" s="8"/>
      <c r="B31" s="9" t="s">
        <v>91</v>
      </c>
      <c r="C31" s="9" t="s">
        <v>125</v>
      </c>
      <c r="D31" s="9" t="s">
        <v>91</v>
      </c>
      <c r="E31" s="9" t="s">
        <v>165</v>
      </c>
      <c r="F31" s="9" t="s">
        <v>171</v>
      </c>
      <c r="G31" s="9" t="s">
        <v>165</v>
      </c>
      <c r="H31" s="7" t="str">
        <f>VLOOKUP(J31,товар,2,FALSE)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1" s="24" t="s">
        <v>179</v>
      </c>
      <c r="J31" s="10" t="s">
        <v>51</v>
      </c>
      <c r="K31" s="22">
        <v>4</v>
      </c>
      <c r="L31" s="23">
        <v>324146.49</v>
      </c>
      <c r="M31" s="23">
        <v>316000</v>
      </c>
      <c r="N31" s="23">
        <v>316000</v>
      </c>
      <c r="O31" s="23">
        <v>316000</v>
      </c>
      <c r="P31" s="23">
        <v>316000</v>
      </c>
      <c r="Q31" s="20">
        <v>492960000</v>
      </c>
      <c r="R31" s="5"/>
    </row>
    <row r="32" spans="1:18" s="3" customFormat="1" ht="60" x14ac:dyDescent="0.25">
      <c r="A32" s="8"/>
      <c r="B32" s="9" t="s">
        <v>91</v>
      </c>
      <c r="C32" s="9" t="s">
        <v>125</v>
      </c>
      <c r="D32" s="9" t="s">
        <v>91</v>
      </c>
      <c r="E32" s="9" t="s">
        <v>165</v>
      </c>
      <c r="F32" s="9" t="s">
        <v>171</v>
      </c>
      <c r="G32" s="9" t="s">
        <v>165</v>
      </c>
      <c r="H32" s="7" t="str">
        <f>VLOOKUP(J32,товар,2,FALSE)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2" s="24" t="s">
        <v>179</v>
      </c>
      <c r="J32" s="10" t="s">
        <v>52</v>
      </c>
      <c r="K32" s="22">
        <v>1</v>
      </c>
      <c r="L32" s="23">
        <v>320500</v>
      </c>
      <c r="M32" s="23">
        <v>314000</v>
      </c>
      <c r="N32" s="23">
        <v>314000</v>
      </c>
      <c r="O32" s="23">
        <v>314000</v>
      </c>
      <c r="P32" s="23">
        <v>314000</v>
      </c>
      <c r="Q32" s="20">
        <v>122460000</v>
      </c>
      <c r="R32" s="5"/>
    </row>
    <row r="33" spans="1:18" s="3" customFormat="1" ht="60" x14ac:dyDescent="0.25">
      <c r="A33" s="8"/>
      <c r="B33" s="9" t="s">
        <v>97</v>
      </c>
      <c r="C33" s="9" t="s">
        <v>131</v>
      </c>
      <c r="D33" s="9" t="s">
        <v>158</v>
      </c>
      <c r="E33" s="9" t="s">
        <v>165</v>
      </c>
      <c r="F33" s="9" t="s">
        <v>171</v>
      </c>
      <c r="G33" s="9" t="s">
        <v>165</v>
      </c>
      <c r="H33" s="7" t="str">
        <f>VLOOKUP(J33,товар,2,FALSE)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3" s="24" t="s">
        <v>179</v>
      </c>
      <c r="J33" s="10" t="s">
        <v>51</v>
      </c>
      <c r="K33" s="22">
        <v>1</v>
      </c>
      <c r="L33" s="23">
        <v>324146.49</v>
      </c>
      <c r="M33" s="23">
        <v>316000</v>
      </c>
      <c r="N33" s="23">
        <v>314700</v>
      </c>
      <c r="O33" s="23">
        <v>314700</v>
      </c>
      <c r="P33" s="23">
        <v>314700</v>
      </c>
      <c r="Q33" s="20">
        <v>122733000</v>
      </c>
      <c r="R33" s="5"/>
    </row>
    <row r="34" spans="1:18" s="3" customFormat="1" ht="60" x14ac:dyDescent="0.25">
      <c r="A34" s="8"/>
      <c r="B34" s="9" t="s">
        <v>98</v>
      </c>
      <c r="C34" s="9" t="s">
        <v>132</v>
      </c>
      <c r="D34" s="9" t="s">
        <v>160</v>
      </c>
      <c r="E34" s="9" t="s">
        <v>168</v>
      </c>
      <c r="F34" s="9" t="s">
        <v>174</v>
      </c>
      <c r="G34" s="9" t="s">
        <v>168</v>
      </c>
      <c r="H34" s="7" t="str">
        <f>VLOOKUP(J34,товар,2,FALSE)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34" s="21">
        <v>2701</v>
      </c>
      <c r="J34" s="10" t="s">
        <v>53</v>
      </c>
      <c r="K34" s="22">
        <v>1</v>
      </c>
      <c r="L34" s="23">
        <v>8637.7999999999993</v>
      </c>
      <c r="M34" s="23">
        <v>8637.7999999999993</v>
      </c>
      <c r="N34" s="23">
        <v>8637.7999999999993</v>
      </c>
      <c r="O34" s="23">
        <v>8637.7999999999993</v>
      </c>
      <c r="P34" s="23">
        <v>8637.7999999999993</v>
      </c>
      <c r="Q34" s="20">
        <v>2980041</v>
      </c>
      <c r="R34" s="5"/>
    </row>
    <row r="35" spans="1:18" s="3" customFormat="1" ht="60" x14ac:dyDescent="0.25">
      <c r="A35" s="8"/>
      <c r="B35" s="9" t="s">
        <v>99</v>
      </c>
      <c r="C35" s="9" t="s">
        <v>133</v>
      </c>
      <c r="D35" s="9" t="s">
        <v>157</v>
      </c>
      <c r="E35" s="9" t="s">
        <v>168</v>
      </c>
      <c r="F35" s="9" t="s">
        <v>174</v>
      </c>
      <c r="G35" s="9" t="s">
        <v>168</v>
      </c>
      <c r="H35" s="7" t="str">
        <f>VLOOKUP(J35,товар,2,FALSE)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35" s="21">
        <v>2701</v>
      </c>
      <c r="J35" s="10" t="s">
        <v>53</v>
      </c>
      <c r="K35" s="22">
        <v>1</v>
      </c>
      <c r="L35" s="23">
        <v>8637.7999999999993</v>
      </c>
      <c r="M35" s="23">
        <v>8637.7999999999993</v>
      </c>
      <c r="N35" s="23">
        <v>8637.7999999999993</v>
      </c>
      <c r="O35" s="23">
        <v>8637.7999999999993</v>
      </c>
      <c r="P35" s="23">
        <v>8637.7999999999993</v>
      </c>
      <c r="Q35" s="20">
        <v>2980041</v>
      </c>
      <c r="R35" s="5"/>
    </row>
    <row r="36" spans="1:18" s="3" customFormat="1" ht="60" x14ac:dyDescent="0.25">
      <c r="A36" s="8"/>
      <c r="B36" s="9" t="s">
        <v>100</v>
      </c>
      <c r="C36" s="9" t="s">
        <v>134</v>
      </c>
      <c r="D36" s="9" t="s">
        <v>157</v>
      </c>
      <c r="E36" s="9" t="s">
        <v>168</v>
      </c>
      <c r="F36" s="9" t="s">
        <v>174</v>
      </c>
      <c r="G36" s="9" t="s">
        <v>168</v>
      </c>
      <c r="H36" s="7" t="str">
        <f>VLOOKUP(J36,товар,2,FALSE)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36" s="21">
        <v>2701</v>
      </c>
      <c r="J36" s="10" t="s">
        <v>41</v>
      </c>
      <c r="K36" s="22">
        <v>1</v>
      </c>
      <c r="L36" s="23">
        <v>8637.7999999999993</v>
      </c>
      <c r="M36" s="23">
        <v>8637.7999999999993</v>
      </c>
      <c r="N36" s="23">
        <v>8637.7999999999993</v>
      </c>
      <c r="O36" s="23">
        <v>8637.7999999999993</v>
      </c>
      <c r="P36" s="23">
        <v>8637.7999999999993</v>
      </c>
      <c r="Q36" s="20">
        <v>8940123</v>
      </c>
      <c r="R36" s="5"/>
    </row>
    <row r="37" spans="1:18" s="3" customFormat="1" ht="60" x14ac:dyDescent="0.25">
      <c r="A37" s="8"/>
      <c r="B37" s="9" t="s">
        <v>101</v>
      </c>
      <c r="C37" s="9" t="s">
        <v>135</v>
      </c>
      <c r="D37" s="9" t="s">
        <v>158</v>
      </c>
      <c r="E37" s="9" t="s">
        <v>168</v>
      </c>
      <c r="F37" s="9" t="s">
        <v>174</v>
      </c>
      <c r="G37" s="9" t="s">
        <v>168</v>
      </c>
      <c r="H37" s="7" t="str">
        <f>VLOOKUP(J37,товар,2,FALSE)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37" s="21">
        <v>2701</v>
      </c>
      <c r="J37" s="10" t="s">
        <v>41</v>
      </c>
      <c r="K37" s="22">
        <v>1</v>
      </c>
      <c r="L37" s="23">
        <v>8637.7999999999993</v>
      </c>
      <c r="M37" s="23">
        <v>8637.7999999999993</v>
      </c>
      <c r="N37" s="23">
        <v>8637.7999999999993</v>
      </c>
      <c r="O37" s="23">
        <v>8637.7999999999993</v>
      </c>
      <c r="P37" s="23">
        <v>8637.7999999999993</v>
      </c>
      <c r="Q37" s="20">
        <v>8940123</v>
      </c>
      <c r="R37" s="5"/>
    </row>
    <row r="38" spans="1:18" s="3" customFormat="1" ht="60" x14ac:dyDescent="0.25">
      <c r="A38" s="8"/>
      <c r="B38" s="9" t="s">
        <v>100</v>
      </c>
      <c r="C38" s="9" t="s">
        <v>134</v>
      </c>
      <c r="D38" s="9" t="s">
        <v>100</v>
      </c>
      <c r="E38" s="9" t="s">
        <v>168</v>
      </c>
      <c r="F38" s="9" t="s">
        <v>174</v>
      </c>
      <c r="G38" s="9" t="s">
        <v>168</v>
      </c>
      <c r="H38" s="7" t="str">
        <f>VLOOKUP(J38,товар,2,FALSE)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38" s="21">
        <v>2701</v>
      </c>
      <c r="J38" s="10" t="s">
        <v>41</v>
      </c>
      <c r="K38" s="22">
        <v>1</v>
      </c>
      <c r="L38" s="23">
        <v>8637.7999999999993</v>
      </c>
      <c r="M38" s="23">
        <v>8637.7999999999993</v>
      </c>
      <c r="N38" s="23">
        <v>8637.7999999999993</v>
      </c>
      <c r="O38" s="23">
        <v>8637.7999999999993</v>
      </c>
      <c r="P38" s="23">
        <v>8637.7999999999993</v>
      </c>
      <c r="Q38" s="20">
        <v>5960082</v>
      </c>
      <c r="R38" s="5"/>
    </row>
    <row r="39" spans="1:18" s="3" customFormat="1" ht="60" x14ac:dyDescent="0.25">
      <c r="A39" s="8"/>
      <c r="B39" s="9" t="s">
        <v>102</v>
      </c>
      <c r="C39" s="9" t="s">
        <v>136</v>
      </c>
      <c r="D39" s="9" t="s">
        <v>157</v>
      </c>
      <c r="E39" s="9" t="s">
        <v>168</v>
      </c>
      <c r="F39" s="9" t="s">
        <v>174</v>
      </c>
      <c r="G39" s="9" t="s">
        <v>168</v>
      </c>
      <c r="H39" s="7" t="str">
        <f>VLOOKUP(J39,товар,2,FALSE)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39" s="21">
        <v>2701</v>
      </c>
      <c r="J39" s="10" t="s">
        <v>42</v>
      </c>
      <c r="K39" s="22">
        <v>1</v>
      </c>
      <c r="L39" s="23">
        <v>8637.7999999999993</v>
      </c>
      <c r="M39" s="23">
        <v>8637.7999999999993</v>
      </c>
      <c r="N39" s="23">
        <v>8637.7999999999993</v>
      </c>
      <c r="O39" s="23">
        <v>8637.7999999999993</v>
      </c>
      <c r="P39" s="23">
        <v>8637.7999999999993</v>
      </c>
      <c r="Q39" s="20">
        <v>8940123</v>
      </c>
      <c r="R39" s="5"/>
    </row>
    <row r="40" spans="1:18" s="3" customFormat="1" ht="60" x14ac:dyDescent="0.25">
      <c r="A40" s="8"/>
      <c r="B40" s="9" t="s">
        <v>101</v>
      </c>
      <c r="C40" s="9" t="s">
        <v>135</v>
      </c>
      <c r="D40" s="9" t="s">
        <v>158</v>
      </c>
      <c r="E40" s="9" t="s">
        <v>168</v>
      </c>
      <c r="F40" s="9" t="s">
        <v>174</v>
      </c>
      <c r="G40" s="9" t="s">
        <v>168</v>
      </c>
      <c r="H40" s="7" t="str">
        <f>VLOOKUP(J40,товар,2,FALSE)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40" s="21">
        <v>2701</v>
      </c>
      <c r="J40" s="10" t="s">
        <v>42</v>
      </c>
      <c r="K40" s="22">
        <v>1</v>
      </c>
      <c r="L40" s="23">
        <v>8637.7999999999993</v>
      </c>
      <c r="M40" s="23">
        <v>8637.7999999999993</v>
      </c>
      <c r="N40" s="23">
        <v>8637.7999999999993</v>
      </c>
      <c r="O40" s="23">
        <v>8637.7999999999993</v>
      </c>
      <c r="P40" s="23">
        <v>8637.7999999999993</v>
      </c>
      <c r="Q40" s="20">
        <v>2980041</v>
      </c>
      <c r="R40" s="5"/>
    </row>
    <row r="41" spans="1:18" s="3" customFormat="1" ht="60" x14ac:dyDescent="0.25">
      <c r="A41" s="8"/>
      <c r="B41" s="9" t="s">
        <v>103</v>
      </c>
      <c r="C41" s="9" t="s">
        <v>137</v>
      </c>
      <c r="D41" s="9" t="s">
        <v>159</v>
      </c>
      <c r="E41" s="9" t="s">
        <v>168</v>
      </c>
      <c r="F41" s="9" t="s">
        <v>174</v>
      </c>
      <c r="G41" s="9" t="s">
        <v>168</v>
      </c>
      <c r="H41" s="7" t="str">
        <f>VLOOKUP(J41,товар,2,FALSE)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41" s="21">
        <v>2701</v>
      </c>
      <c r="J41" s="10" t="s">
        <v>43</v>
      </c>
      <c r="K41" s="22">
        <v>1</v>
      </c>
      <c r="L41" s="23">
        <v>8637.7999999999993</v>
      </c>
      <c r="M41" s="23">
        <v>8637.7999999999993</v>
      </c>
      <c r="N41" s="23">
        <v>8637.7999999999993</v>
      </c>
      <c r="O41" s="23">
        <v>8637.7999999999993</v>
      </c>
      <c r="P41" s="23">
        <v>8637.7999999999993</v>
      </c>
      <c r="Q41" s="20">
        <v>8940123</v>
      </c>
      <c r="R41" s="5"/>
    </row>
    <row r="42" spans="1:18" s="3" customFormat="1" ht="60" x14ac:dyDescent="0.25">
      <c r="A42" s="8"/>
      <c r="B42" s="9" t="s">
        <v>104</v>
      </c>
      <c r="C42" s="9" t="s">
        <v>138</v>
      </c>
      <c r="D42" s="9" t="s">
        <v>161</v>
      </c>
      <c r="E42" s="9" t="s">
        <v>168</v>
      </c>
      <c r="F42" s="9" t="s">
        <v>174</v>
      </c>
      <c r="G42" s="9" t="s">
        <v>168</v>
      </c>
      <c r="H42" s="7" t="str">
        <f>VLOOKUP(J42,товар,2,FALSE)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42" s="21">
        <v>2701</v>
      </c>
      <c r="J42" s="10" t="s">
        <v>43</v>
      </c>
      <c r="K42" s="22">
        <v>1</v>
      </c>
      <c r="L42" s="23">
        <v>8637.7999999999993</v>
      </c>
      <c r="M42" s="23">
        <v>8637.7999999999993</v>
      </c>
      <c r="N42" s="23">
        <v>8637.7999999999993</v>
      </c>
      <c r="O42" s="23">
        <v>8637.7999999999993</v>
      </c>
      <c r="P42" s="23">
        <v>8637.7999999999993</v>
      </c>
      <c r="Q42" s="20">
        <v>8940123</v>
      </c>
      <c r="R42" s="5"/>
    </row>
    <row r="43" spans="1:18" s="3" customFormat="1" ht="60" x14ac:dyDescent="0.25">
      <c r="A43" s="8"/>
      <c r="B43" s="9" t="s">
        <v>105</v>
      </c>
      <c r="C43" s="9" t="s">
        <v>139</v>
      </c>
      <c r="D43" s="9" t="s">
        <v>162</v>
      </c>
      <c r="E43" s="9" t="s">
        <v>168</v>
      </c>
      <c r="F43" s="9" t="s">
        <v>174</v>
      </c>
      <c r="G43" s="9" t="s">
        <v>168</v>
      </c>
      <c r="H43" s="7" t="str">
        <f>VLOOKUP(J43,товар,2,FALSE)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43" s="21">
        <v>2701</v>
      </c>
      <c r="J43" s="10" t="s">
        <v>43</v>
      </c>
      <c r="K43" s="22">
        <v>1</v>
      </c>
      <c r="L43" s="23">
        <v>8637.7999999999993</v>
      </c>
      <c r="M43" s="23">
        <v>8637.7999999999993</v>
      </c>
      <c r="N43" s="23">
        <v>8637.7999999999993</v>
      </c>
      <c r="O43" s="23">
        <v>8637.7999999999993</v>
      </c>
      <c r="P43" s="23">
        <v>8637.7999999999993</v>
      </c>
      <c r="Q43" s="20">
        <v>5960082</v>
      </c>
      <c r="R43" s="5"/>
    </row>
    <row r="44" spans="1:18" s="3" customFormat="1" ht="60" x14ac:dyDescent="0.25">
      <c r="A44" s="8"/>
      <c r="B44" s="9" t="s">
        <v>106</v>
      </c>
      <c r="C44" s="9" t="s">
        <v>140</v>
      </c>
      <c r="D44" s="9" t="s">
        <v>106</v>
      </c>
      <c r="E44" s="9" t="s">
        <v>168</v>
      </c>
      <c r="F44" s="9" t="s">
        <v>174</v>
      </c>
      <c r="G44" s="9" t="s">
        <v>168</v>
      </c>
      <c r="H44" s="7" t="str">
        <f>VLOOKUP(J44,товар,2,FALSE)</f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44" s="21">
        <v>2701</v>
      </c>
      <c r="J44" s="10" t="s">
        <v>44</v>
      </c>
      <c r="K44" s="22">
        <v>2</v>
      </c>
      <c r="L44" s="23">
        <v>8637.7999999999993</v>
      </c>
      <c r="M44" s="23">
        <v>8637.7999999999993</v>
      </c>
      <c r="N44" s="23">
        <v>8637.7999999999993</v>
      </c>
      <c r="O44" s="23">
        <v>8637.7999999999993</v>
      </c>
      <c r="P44" s="23">
        <v>8637.7999999999993</v>
      </c>
      <c r="Q44" s="20">
        <v>17880246</v>
      </c>
      <c r="R44" s="5"/>
    </row>
    <row r="45" spans="1:18" s="3" customFormat="1" ht="60" x14ac:dyDescent="0.25">
      <c r="A45" s="8"/>
      <c r="B45" s="9" t="s">
        <v>106</v>
      </c>
      <c r="C45" s="9" t="s">
        <v>140</v>
      </c>
      <c r="D45" s="9" t="s">
        <v>161</v>
      </c>
      <c r="E45" s="9" t="s">
        <v>168</v>
      </c>
      <c r="F45" s="9" t="s">
        <v>174</v>
      </c>
      <c r="G45" s="9" t="s">
        <v>168</v>
      </c>
      <c r="H45" s="7" t="str">
        <f>VLOOKUP(J45,товар,2,FALSE)</f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45" s="21">
        <v>2701</v>
      </c>
      <c r="J45" s="10" t="s">
        <v>44</v>
      </c>
      <c r="K45" s="22">
        <v>1</v>
      </c>
      <c r="L45" s="23">
        <v>8637.7999999999993</v>
      </c>
      <c r="M45" s="23">
        <v>8637.7999999999993</v>
      </c>
      <c r="N45" s="23">
        <v>8637.7999999999993</v>
      </c>
      <c r="O45" s="23">
        <v>8637.7999999999993</v>
      </c>
      <c r="P45" s="23">
        <v>8637.7999999999993</v>
      </c>
      <c r="Q45" s="20">
        <v>5960082</v>
      </c>
      <c r="R45" s="5"/>
    </row>
    <row r="46" spans="1:18" s="3" customFormat="1" ht="60" x14ac:dyDescent="0.25">
      <c r="A46" s="8"/>
      <c r="B46" s="9" t="s">
        <v>107</v>
      </c>
      <c r="C46" s="9" t="s">
        <v>141</v>
      </c>
      <c r="D46" s="9" t="s">
        <v>157</v>
      </c>
      <c r="E46" s="9" t="s">
        <v>168</v>
      </c>
      <c r="F46" s="9" t="s">
        <v>174</v>
      </c>
      <c r="G46" s="9" t="s">
        <v>168</v>
      </c>
      <c r="H46" s="7" t="str">
        <f>VLOOKUP(J46,товар,2,FALSE)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46" s="21">
        <v>2701</v>
      </c>
      <c r="J46" s="10" t="s">
        <v>46</v>
      </c>
      <c r="K46" s="22">
        <v>1</v>
      </c>
      <c r="L46" s="23">
        <v>8552.2800000000007</v>
      </c>
      <c r="M46" s="23">
        <v>8552.2800000000007</v>
      </c>
      <c r="N46" s="23">
        <v>8552.2800000000007</v>
      </c>
      <c r="O46" s="23">
        <v>8552.2800000000007</v>
      </c>
      <c r="P46" s="23">
        <v>8552.2800000000007</v>
      </c>
      <c r="Q46" s="20">
        <v>8851609.8000000007</v>
      </c>
      <c r="R46" s="5"/>
    </row>
    <row r="47" spans="1:18" s="3" customFormat="1" ht="60" x14ac:dyDescent="0.25">
      <c r="A47" s="8"/>
      <c r="B47" s="9" t="s">
        <v>108</v>
      </c>
      <c r="C47" s="9" t="s">
        <v>142</v>
      </c>
      <c r="D47" s="9" t="s">
        <v>163</v>
      </c>
      <c r="E47" s="9" t="s">
        <v>168</v>
      </c>
      <c r="F47" s="9" t="s">
        <v>174</v>
      </c>
      <c r="G47" s="9" t="s">
        <v>168</v>
      </c>
      <c r="H47" s="7" t="str">
        <f>VLOOKUP(J47,товар,2,FALSE)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47" s="21">
        <v>2701</v>
      </c>
      <c r="J47" s="10" t="s">
        <v>46</v>
      </c>
      <c r="K47" s="22">
        <v>1</v>
      </c>
      <c r="L47" s="23">
        <v>8552.2800000000007</v>
      </c>
      <c r="M47" s="23">
        <v>8552.2800000000007</v>
      </c>
      <c r="N47" s="23">
        <v>8552.2800000000007</v>
      </c>
      <c r="O47" s="23">
        <v>8552.2800000000007</v>
      </c>
      <c r="P47" s="23">
        <v>8552.2800000000007</v>
      </c>
      <c r="Q47" s="20">
        <v>8851609.8000000007</v>
      </c>
      <c r="R47" s="5"/>
    </row>
    <row r="48" spans="1:18" s="3" customFormat="1" ht="60" x14ac:dyDescent="0.25">
      <c r="A48" s="8"/>
      <c r="B48" s="9" t="s">
        <v>109</v>
      </c>
      <c r="C48" s="9" t="s">
        <v>143</v>
      </c>
      <c r="D48" s="9" t="s">
        <v>155</v>
      </c>
      <c r="E48" s="9" t="s">
        <v>168</v>
      </c>
      <c r="F48" s="9" t="s">
        <v>174</v>
      </c>
      <c r="G48" s="9" t="s">
        <v>168</v>
      </c>
      <c r="H48" s="7" t="str">
        <f>VLOOKUP(J48,товар,2,FALSE)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48" s="21">
        <v>2701</v>
      </c>
      <c r="J48" s="10" t="s">
        <v>46</v>
      </c>
      <c r="K48" s="22">
        <v>2</v>
      </c>
      <c r="L48" s="23">
        <v>8552.2800000000007</v>
      </c>
      <c r="M48" s="23">
        <v>8552.2800000000007</v>
      </c>
      <c r="N48" s="23">
        <v>8552.2800000000007</v>
      </c>
      <c r="O48" s="23">
        <v>8552.2800000000007</v>
      </c>
      <c r="P48" s="23">
        <v>8552.2800000000007</v>
      </c>
      <c r="Q48" s="20">
        <v>17703219.600000001</v>
      </c>
      <c r="R48" s="5"/>
    </row>
    <row r="49" spans="1:18" s="3" customFormat="1" ht="60" x14ac:dyDescent="0.25">
      <c r="A49" s="8"/>
      <c r="B49" s="9" t="s">
        <v>110</v>
      </c>
      <c r="C49" s="9" t="s">
        <v>144</v>
      </c>
      <c r="D49" s="9" t="s">
        <v>156</v>
      </c>
      <c r="E49" s="9" t="s">
        <v>169</v>
      </c>
      <c r="F49" s="9" t="s">
        <v>175</v>
      </c>
      <c r="G49" s="9" t="s">
        <v>164</v>
      </c>
      <c r="H49" s="7" t="str">
        <f>VLOOKUP(J49,товар,2,FALSE)</f>
        <v>aq qant, EXW Almaty oblysy Qarasai Eltai a/o,Kokozek ayyly,Qarasy Kvartaly 118 MAJ/сахар белый,EXW Алматинская обл Карасайский Елтайский с/о,с.Кокузек,квартал Карасу 118 МАЖ</v>
      </c>
      <c r="I49" s="24">
        <v>1701</v>
      </c>
      <c r="J49" s="10" t="s">
        <v>23</v>
      </c>
      <c r="K49" s="22">
        <v>5</v>
      </c>
      <c r="L49" s="23">
        <v>335000</v>
      </c>
      <c r="M49" s="23">
        <v>335000</v>
      </c>
      <c r="N49" s="23">
        <v>335000</v>
      </c>
      <c r="O49" s="23">
        <v>335000</v>
      </c>
      <c r="P49" s="23">
        <v>335000</v>
      </c>
      <c r="Q49" s="20">
        <v>167500000</v>
      </c>
      <c r="R49" s="5"/>
    </row>
    <row r="50" spans="1:18" s="3" customFormat="1" ht="60" x14ac:dyDescent="0.25">
      <c r="A50" s="8"/>
      <c r="B50" s="9" t="s">
        <v>111</v>
      </c>
      <c r="C50" s="9" t="s">
        <v>145</v>
      </c>
      <c r="D50" s="9" t="s">
        <v>164</v>
      </c>
      <c r="E50" s="9" t="s">
        <v>168</v>
      </c>
      <c r="F50" s="9" t="s">
        <v>174</v>
      </c>
      <c r="G50" s="9" t="s">
        <v>168</v>
      </c>
      <c r="H50" s="7" t="str">
        <f>VLOOKUP(J50,товар,2,FALSE)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50" s="21">
        <v>2701</v>
      </c>
      <c r="J50" s="10" t="s">
        <v>46</v>
      </c>
      <c r="K50" s="22">
        <v>1</v>
      </c>
      <c r="L50" s="23">
        <v>8552.2800000000007</v>
      </c>
      <c r="M50" s="23">
        <v>8552.2800000000007</v>
      </c>
      <c r="N50" s="23">
        <v>8552.2800000000007</v>
      </c>
      <c r="O50" s="23">
        <v>8552.2800000000007</v>
      </c>
      <c r="P50" s="23">
        <v>8552.2800000000007</v>
      </c>
      <c r="Q50" s="20">
        <v>8851609.8000000007</v>
      </c>
      <c r="R50" s="5"/>
    </row>
    <row r="51" spans="1:18" s="3" customFormat="1" ht="60" x14ac:dyDescent="0.25">
      <c r="A51" s="8"/>
      <c r="B51" s="9" t="s">
        <v>112</v>
      </c>
      <c r="C51" s="9" t="s">
        <v>146</v>
      </c>
      <c r="D51" s="9" t="s">
        <v>164</v>
      </c>
      <c r="E51" s="9" t="s">
        <v>168</v>
      </c>
      <c r="F51" s="9" t="s">
        <v>174</v>
      </c>
      <c r="G51" s="9" t="s">
        <v>168</v>
      </c>
      <c r="H51" s="7" t="str">
        <f>VLOOKUP(J51,товар,2,FALSE)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51" s="21">
        <v>2701</v>
      </c>
      <c r="J51" s="10" t="s">
        <v>46</v>
      </c>
      <c r="K51" s="22">
        <v>1</v>
      </c>
      <c r="L51" s="23">
        <v>8552.2800000000007</v>
      </c>
      <c r="M51" s="23">
        <v>8552.2800000000007</v>
      </c>
      <c r="N51" s="23">
        <v>8552.2800000000007</v>
      </c>
      <c r="O51" s="23">
        <v>8552.2800000000007</v>
      </c>
      <c r="P51" s="23">
        <v>8552.2800000000007</v>
      </c>
      <c r="Q51" s="20">
        <v>8851609.8000000007</v>
      </c>
      <c r="R51" s="5"/>
    </row>
    <row r="52" spans="1:18" s="3" customFormat="1" ht="60" x14ac:dyDescent="0.25">
      <c r="A52" s="8"/>
      <c r="B52" s="9" t="s">
        <v>113</v>
      </c>
      <c r="C52" s="9" t="s">
        <v>147</v>
      </c>
      <c r="D52" s="9" t="s">
        <v>157</v>
      </c>
      <c r="E52" s="9" t="s">
        <v>168</v>
      </c>
      <c r="F52" s="9" t="s">
        <v>174</v>
      </c>
      <c r="G52" s="9" t="s">
        <v>168</v>
      </c>
      <c r="H52" s="7" t="str">
        <f>VLOOKUP(J52,товар,2,FALSE)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52" s="21">
        <v>2701</v>
      </c>
      <c r="J52" s="10" t="s">
        <v>54</v>
      </c>
      <c r="K52" s="22">
        <v>1</v>
      </c>
      <c r="L52" s="23">
        <v>8383.7800000000007</v>
      </c>
      <c r="M52" s="23">
        <v>8383.7800000000007</v>
      </c>
      <c r="N52" s="23">
        <v>8383.7800000000007</v>
      </c>
      <c r="O52" s="23">
        <v>8383.7800000000007</v>
      </c>
      <c r="P52" s="23">
        <v>8383.7800000000007</v>
      </c>
      <c r="Q52" s="20">
        <v>2892404.1</v>
      </c>
      <c r="R52" s="5"/>
    </row>
    <row r="53" spans="1:18" s="3" customFormat="1" ht="60" x14ac:dyDescent="0.25">
      <c r="A53" s="8"/>
      <c r="B53" s="9" t="s">
        <v>114</v>
      </c>
      <c r="C53" s="9" t="s">
        <v>148</v>
      </c>
      <c r="D53" s="9" t="s">
        <v>114</v>
      </c>
      <c r="E53" s="9" t="s">
        <v>168</v>
      </c>
      <c r="F53" s="9" t="s">
        <v>174</v>
      </c>
      <c r="G53" s="9" t="s">
        <v>168</v>
      </c>
      <c r="H53" s="7" t="str">
        <f>VLOOKUP(J53,товар,2,FALSE)</f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53" s="21">
        <v>2701</v>
      </c>
      <c r="J53" s="10" t="s">
        <v>47</v>
      </c>
      <c r="K53" s="22">
        <v>1</v>
      </c>
      <c r="L53" s="23">
        <v>8637.7999999999993</v>
      </c>
      <c r="M53" s="23">
        <v>8637.7999999999993</v>
      </c>
      <c r="N53" s="23">
        <v>8637.7999999999993</v>
      </c>
      <c r="O53" s="23">
        <v>8637.7999999999993</v>
      </c>
      <c r="P53" s="23">
        <v>8637.7999999999993</v>
      </c>
      <c r="Q53" s="20">
        <v>5960082</v>
      </c>
      <c r="R53" s="5"/>
    </row>
    <row r="54" spans="1:18" s="3" customFormat="1" ht="60" x14ac:dyDescent="0.25">
      <c r="A54" s="8"/>
      <c r="B54" s="9" t="s">
        <v>115</v>
      </c>
      <c r="C54" s="9" t="s">
        <v>149</v>
      </c>
      <c r="D54" s="9" t="s">
        <v>157</v>
      </c>
      <c r="E54" s="9" t="s">
        <v>168</v>
      </c>
      <c r="F54" s="9" t="s">
        <v>174</v>
      </c>
      <c r="G54" s="9" t="s">
        <v>168</v>
      </c>
      <c r="H54" s="7" t="str">
        <f>VLOOKUP(J54,товар,2,FALSE)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54" s="21">
        <v>2701</v>
      </c>
      <c r="J54" s="10" t="s">
        <v>48</v>
      </c>
      <c r="K54" s="22">
        <v>1</v>
      </c>
      <c r="L54" s="23">
        <v>8446.67</v>
      </c>
      <c r="M54" s="23">
        <v>8446.67</v>
      </c>
      <c r="N54" s="23">
        <v>8446.67</v>
      </c>
      <c r="O54" s="23">
        <v>8446.67</v>
      </c>
      <c r="P54" s="23">
        <v>8446.67</v>
      </c>
      <c r="Q54" s="20">
        <v>8742303.4499999993</v>
      </c>
      <c r="R54" s="5"/>
    </row>
    <row r="55" spans="1:18" s="3" customFormat="1" ht="60" x14ac:dyDescent="0.25">
      <c r="A55" s="8"/>
      <c r="B55" s="9" t="s">
        <v>106</v>
      </c>
      <c r="C55" s="9" t="s">
        <v>140</v>
      </c>
      <c r="D55" s="9" t="s">
        <v>161</v>
      </c>
      <c r="E55" s="9" t="s">
        <v>168</v>
      </c>
      <c r="F55" s="9" t="s">
        <v>174</v>
      </c>
      <c r="G55" s="9" t="s">
        <v>168</v>
      </c>
      <c r="H55" s="7" t="str">
        <f>VLOOKUP(J55,товар,2,FALSE)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55" s="21">
        <v>2701</v>
      </c>
      <c r="J55" s="10" t="s">
        <v>49</v>
      </c>
      <c r="K55" s="22">
        <v>1</v>
      </c>
      <c r="L55" s="23">
        <v>8637.7999999999993</v>
      </c>
      <c r="M55" s="23">
        <v>8637.7999999999993</v>
      </c>
      <c r="N55" s="23">
        <v>8637.7999999999993</v>
      </c>
      <c r="O55" s="23">
        <v>8637.7999999999993</v>
      </c>
      <c r="P55" s="23">
        <v>8637.7999999999993</v>
      </c>
      <c r="Q55" s="20">
        <v>8940123</v>
      </c>
      <c r="R55" s="5"/>
    </row>
    <row r="56" spans="1:18" s="3" customFormat="1" ht="60" x14ac:dyDescent="0.25">
      <c r="A56" s="8"/>
      <c r="B56" s="9" t="s">
        <v>116</v>
      </c>
      <c r="C56" s="9" t="s">
        <v>150</v>
      </c>
      <c r="D56" s="9" t="s">
        <v>157</v>
      </c>
      <c r="E56" s="9" t="s">
        <v>168</v>
      </c>
      <c r="F56" s="9" t="s">
        <v>174</v>
      </c>
      <c r="G56" s="9" t="s">
        <v>168</v>
      </c>
      <c r="H56" s="7" t="str">
        <f>VLOOKUP(J56,товар,2,FALSE)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56" s="21">
        <v>2701</v>
      </c>
      <c r="J56" s="10" t="s">
        <v>49</v>
      </c>
      <c r="K56" s="22">
        <v>1</v>
      </c>
      <c r="L56" s="23">
        <v>8637.7999999999993</v>
      </c>
      <c r="M56" s="23">
        <v>8637.7999999999993</v>
      </c>
      <c r="N56" s="23">
        <v>8637.7999999999993</v>
      </c>
      <c r="O56" s="23">
        <v>8637.7999999999993</v>
      </c>
      <c r="P56" s="23">
        <v>8637.7999999999993</v>
      </c>
      <c r="Q56" s="20">
        <v>8940123</v>
      </c>
      <c r="R56" s="5"/>
    </row>
    <row r="57" spans="1:18" s="3" customFormat="1" ht="30" x14ac:dyDescent="0.25">
      <c r="A57" s="8"/>
      <c r="B57" s="9" t="s">
        <v>117</v>
      </c>
      <c r="C57" s="9" t="s">
        <v>151</v>
      </c>
      <c r="D57" s="9" t="s">
        <v>156</v>
      </c>
      <c r="E57" s="9" t="s">
        <v>170</v>
      </c>
      <c r="F57" s="9" t="s">
        <v>176</v>
      </c>
      <c r="G57" s="9" t="s">
        <v>160</v>
      </c>
      <c r="H57" s="7" t="str">
        <f>VLOOKUP(J57,товар,2,FALSE)</f>
        <v>aq qant, EXW jetkizy sharttary/сахар белый, условия поставки EXW</v>
      </c>
      <c r="I57" s="24">
        <v>1701</v>
      </c>
      <c r="J57" s="10" t="s">
        <v>80</v>
      </c>
      <c r="K57" s="22">
        <v>1</v>
      </c>
      <c r="L57" s="23">
        <v>360000</v>
      </c>
      <c r="M57" s="23">
        <v>360000</v>
      </c>
      <c r="N57" s="23">
        <v>360000</v>
      </c>
      <c r="O57" s="23">
        <v>360000</v>
      </c>
      <c r="P57" s="23">
        <v>360000</v>
      </c>
      <c r="Q57" s="20">
        <v>73440000</v>
      </c>
      <c r="R57" s="5"/>
    </row>
    <row r="58" spans="1:18" s="3" customFormat="1" ht="30" x14ac:dyDescent="0.25">
      <c r="A58" s="8"/>
      <c r="B58" s="9" t="s">
        <v>118</v>
      </c>
      <c r="C58" s="9" t="s">
        <v>152</v>
      </c>
      <c r="D58" s="9" t="s">
        <v>156</v>
      </c>
      <c r="E58" s="9" t="s">
        <v>170</v>
      </c>
      <c r="F58" s="9" t="s">
        <v>176</v>
      </c>
      <c r="G58" s="9" t="s">
        <v>160</v>
      </c>
      <c r="H58" s="7" t="str">
        <f>VLOOKUP(J58,товар,2,FALSE)</f>
        <v>aq qant, EXW jetkizy sharttary/сахар белый, условия поставки EXW</v>
      </c>
      <c r="I58" s="24">
        <v>1701</v>
      </c>
      <c r="J58" s="10" t="s">
        <v>80</v>
      </c>
      <c r="K58" s="22">
        <v>2</v>
      </c>
      <c r="L58" s="23">
        <v>360000</v>
      </c>
      <c r="M58" s="23">
        <v>360000</v>
      </c>
      <c r="N58" s="23">
        <v>360000</v>
      </c>
      <c r="O58" s="23">
        <v>360000</v>
      </c>
      <c r="P58" s="23">
        <v>360000</v>
      </c>
      <c r="Q58" s="20">
        <v>171360000</v>
      </c>
      <c r="R58" s="5"/>
    </row>
    <row r="59" spans="1:18" ht="18" customHeight="1" x14ac:dyDescent="0.25">
      <c r="A59" s="10"/>
      <c r="B59" s="10"/>
      <c r="C59" s="10"/>
      <c r="D59" s="10"/>
      <c r="E59" s="10"/>
      <c r="F59" s="10"/>
      <c r="G59" s="10"/>
      <c r="H59" s="18" t="s">
        <v>8</v>
      </c>
      <c r="I59" s="18"/>
      <c r="J59" s="18"/>
      <c r="K59" s="18"/>
      <c r="L59" s="18"/>
      <c r="M59" s="18"/>
      <c r="N59" s="18"/>
      <c r="O59" s="18"/>
      <c r="P59" s="16"/>
      <c r="Q59" s="17">
        <f>SUM(Q5:Q58)</f>
        <v>3320893778.3500004</v>
      </c>
    </row>
    <row r="60" spans="1:18" x14ac:dyDescent="0.25">
      <c r="Q60" s="12"/>
    </row>
    <row r="61" spans="1:18" x14ac:dyDescent="0.25">
      <c r="Q61" s="11"/>
    </row>
    <row r="62" spans="1:18" s="2" customFormat="1" ht="14.25" x14ac:dyDescent="0.25">
      <c r="Q62" s="13"/>
    </row>
    <row r="63" spans="1:18" x14ac:dyDescent="0.25">
      <c r="Q63" s="13"/>
    </row>
    <row r="64" spans="1:18" x14ac:dyDescent="0.25">
      <c r="Q64" s="6"/>
    </row>
    <row r="65" spans="17:17" x14ac:dyDescent="0.25">
      <c r="Q65" s="6"/>
    </row>
  </sheetData>
  <autoFilter ref="A4:R59" xr:uid="{CA14DFBC-F086-43C5-BC29-8513959D0183}"/>
  <mergeCells count="2">
    <mergeCell ref="H59:O59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C660-1AAB-496A-A995-1377C36E8DF8}">
  <dimension ref="B2:C24"/>
  <sheetViews>
    <sheetView workbookViewId="0">
      <selection activeCell="B2" sqref="B2:C24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54</v>
      </c>
      <c r="C6" s="4" t="s">
        <v>59</v>
      </c>
    </row>
    <row r="7" spans="2:3" x14ac:dyDescent="0.25">
      <c r="B7" s="4" t="s">
        <v>43</v>
      </c>
      <c r="C7" s="4" t="s">
        <v>60</v>
      </c>
    </row>
    <row r="8" spans="2:3" x14ac:dyDescent="0.25">
      <c r="B8" s="4" t="s">
        <v>44</v>
      </c>
      <c r="C8" s="4" t="s">
        <v>62</v>
      </c>
    </row>
    <row r="9" spans="2:3" x14ac:dyDescent="0.25">
      <c r="B9" s="4" t="s">
        <v>46</v>
      </c>
      <c r="C9" s="4" t="s">
        <v>63</v>
      </c>
    </row>
    <row r="10" spans="2:3" x14ac:dyDescent="0.25">
      <c r="B10" s="4" t="s">
        <v>49</v>
      </c>
      <c r="C10" s="4" t="s">
        <v>64</v>
      </c>
    </row>
    <row r="11" spans="2:3" x14ac:dyDescent="0.25">
      <c r="B11" s="4" t="s">
        <v>42</v>
      </c>
      <c r="C11" s="4" t="s">
        <v>65</v>
      </c>
    </row>
    <row r="12" spans="2:3" x14ac:dyDescent="0.25">
      <c r="B12" s="4" t="s">
        <v>14</v>
      </c>
      <c r="C12" s="4" t="s">
        <v>26</v>
      </c>
    </row>
    <row r="13" spans="2:3" x14ac:dyDescent="0.25">
      <c r="B13" s="4" t="s">
        <v>17</v>
      </c>
      <c r="C13" s="4" t="s">
        <v>27</v>
      </c>
    </row>
    <row r="14" spans="2:3" x14ac:dyDescent="0.25">
      <c r="B14" s="4" t="s">
        <v>16</v>
      </c>
      <c r="C14" s="4" t="s">
        <v>28</v>
      </c>
    </row>
    <row r="15" spans="2:3" x14ac:dyDescent="0.25">
      <c r="B15" s="4" t="s">
        <v>15</v>
      </c>
      <c r="C15" s="4" t="s">
        <v>29</v>
      </c>
    </row>
    <row r="16" spans="2:3" x14ac:dyDescent="0.25">
      <c r="B16" s="4" t="s">
        <v>19</v>
      </c>
      <c r="C16" s="4" t="s">
        <v>30</v>
      </c>
    </row>
    <row r="17" spans="2:3" x14ac:dyDescent="0.25">
      <c r="B17" s="4" t="s">
        <v>21</v>
      </c>
      <c r="C17" s="4" t="s">
        <v>66</v>
      </c>
    </row>
    <row r="18" spans="2:3" x14ac:dyDescent="0.25">
      <c r="B18" s="4" t="s">
        <v>22</v>
      </c>
      <c r="C18" s="4" t="s">
        <v>67</v>
      </c>
    </row>
    <row r="19" spans="2:3" x14ac:dyDescent="0.25">
      <c r="B19" s="4" t="s">
        <v>52</v>
      </c>
      <c r="C19" s="4" t="s">
        <v>68</v>
      </c>
    </row>
    <row r="20" spans="2:3" x14ac:dyDescent="0.25">
      <c r="B20" s="4" t="s">
        <v>51</v>
      </c>
      <c r="C20" s="4" t="s">
        <v>69</v>
      </c>
    </row>
    <row r="21" spans="2:3" x14ac:dyDescent="0.25">
      <c r="B21" s="4" t="s">
        <v>50</v>
      </c>
      <c r="C21" s="4" t="s">
        <v>70</v>
      </c>
    </row>
    <row r="22" spans="2:3" x14ac:dyDescent="0.25">
      <c r="B22" s="4" t="s">
        <v>20</v>
      </c>
      <c r="C22" s="4" t="s">
        <v>71</v>
      </c>
    </row>
    <row r="23" spans="2:3" x14ac:dyDescent="0.25">
      <c r="B23" s="4" t="s">
        <v>23</v>
      </c>
      <c r="C23" s="4" t="s">
        <v>34</v>
      </c>
    </row>
    <row r="24" spans="2:3" x14ac:dyDescent="0.25">
      <c r="B24" s="4" t="s">
        <v>80</v>
      </c>
      <c r="C24" s="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8BA5-AB5B-4897-91FB-209B46DC9D28}">
  <dimension ref="B2:C23"/>
  <sheetViews>
    <sheetView workbookViewId="0">
      <selection activeCell="B2" sqref="B2:C23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43</v>
      </c>
      <c r="C6" s="4" t="s">
        <v>60</v>
      </c>
    </row>
    <row r="7" spans="2:3" x14ac:dyDescent="0.25">
      <c r="B7" s="4" t="s">
        <v>45</v>
      </c>
      <c r="C7" s="4" t="s">
        <v>61</v>
      </c>
    </row>
    <row r="8" spans="2:3" x14ac:dyDescent="0.25">
      <c r="B8" s="4" t="s">
        <v>44</v>
      </c>
      <c r="C8" s="4" t="s">
        <v>62</v>
      </c>
    </row>
    <row r="9" spans="2:3" x14ac:dyDescent="0.25">
      <c r="B9" s="4" t="s">
        <v>46</v>
      </c>
      <c r="C9" s="4" t="s">
        <v>63</v>
      </c>
    </row>
    <row r="10" spans="2:3" x14ac:dyDescent="0.25">
      <c r="B10" s="4" t="s">
        <v>73</v>
      </c>
      <c r="C10" s="4" t="s">
        <v>76</v>
      </c>
    </row>
    <row r="11" spans="2:3" x14ac:dyDescent="0.25">
      <c r="B11" s="4" t="s">
        <v>49</v>
      </c>
      <c r="C11" s="4" t="s">
        <v>64</v>
      </c>
    </row>
    <row r="12" spans="2:3" x14ac:dyDescent="0.25">
      <c r="B12" s="4" t="s">
        <v>42</v>
      </c>
      <c r="C12" s="4" t="s">
        <v>65</v>
      </c>
    </row>
    <row r="13" spans="2:3" x14ac:dyDescent="0.25">
      <c r="B13" s="4" t="s">
        <v>14</v>
      </c>
      <c r="C13" s="4" t="s">
        <v>26</v>
      </c>
    </row>
    <row r="14" spans="2:3" x14ac:dyDescent="0.25">
      <c r="B14" s="4" t="s">
        <v>16</v>
      </c>
      <c r="C14" s="4" t="s">
        <v>28</v>
      </c>
    </row>
    <row r="15" spans="2:3" x14ac:dyDescent="0.25">
      <c r="B15" s="4" t="s">
        <v>15</v>
      </c>
      <c r="C15" s="4" t="s">
        <v>29</v>
      </c>
    </row>
    <row r="16" spans="2:3" x14ac:dyDescent="0.25">
      <c r="B16" s="4" t="s">
        <v>19</v>
      </c>
      <c r="C16" s="4" t="s">
        <v>30</v>
      </c>
    </row>
    <row r="17" spans="2:3" x14ac:dyDescent="0.25">
      <c r="B17" s="4" t="s">
        <v>18</v>
      </c>
      <c r="C17" s="4" t="s">
        <v>31</v>
      </c>
    </row>
    <row r="18" spans="2:3" x14ac:dyDescent="0.25">
      <c r="B18" s="4" t="s">
        <v>21</v>
      </c>
      <c r="C18" s="4" t="s">
        <v>66</v>
      </c>
    </row>
    <row r="19" spans="2:3" x14ac:dyDescent="0.25">
      <c r="B19" s="4" t="s">
        <v>22</v>
      </c>
      <c r="C19" s="4" t="s">
        <v>67</v>
      </c>
    </row>
    <row r="20" spans="2:3" x14ac:dyDescent="0.25">
      <c r="B20" s="4" t="s">
        <v>52</v>
      </c>
      <c r="C20" s="4" t="s">
        <v>68</v>
      </c>
    </row>
    <row r="21" spans="2:3" x14ac:dyDescent="0.25">
      <c r="B21" s="4" t="s">
        <v>51</v>
      </c>
      <c r="C21" s="4" t="s">
        <v>69</v>
      </c>
    </row>
    <row r="22" spans="2:3" x14ac:dyDescent="0.25">
      <c r="B22" s="4" t="s">
        <v>50</v>
      </c>
      <c r="C22" s="4" t="s">
        <v>70</v>
      </c>
    </row>
    <row r="23" spans="2:3" x14ac:dyDescent="0.25">
      <c r="B23" s="4" t="s">
        <v>20</v>
      </c>
      <c r="C23" s="4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4" t="s">
        <v>17</v>
      </c>
      <c r="C2" s="4" t="s">
        <v>27</v>
      </c>
    </row>
    <row r="3" spans="2:3" x14ac:dyDescent="0.25">
      <c r="B3" s="4" t="s">
        <v>16</v>
      </c>
      <c r="C3" s="4" t="s">
        <v>28</v>
      </c>
    </row>
    <row r="4" spans="2:3" x14ac:dyDescent="0.25">
      <c r="B4" s="4" t="s">
        <v>15</v>
      </c>
      <c r="C4" s="4" t="s">
        <v>29</v>
      </c>
    </row>
    <row r="5" spans="2:3" x14ac:dyDescent="0.25">
      <c r="B5" s="4" t="s">
        <v>19</v>
      </c>
      <c r="C5" s="4" t="s">
        <v>30</v>
      </c>
    </row>
    <row r="6" spans="2:3" x14ac:dyDescent="0.25">
      <c r="B6" s="4" t="s">
        <v>18</v>
      </c>
      <c r="C6" s="4" t="s">
        <v>31</v>
      </c>
    </row>
    <row r="7" spans="2:3" x14ac:dyDescent="0.25">
      <c r="B7" s="4" t="s">
        <v>21</v>
      </c>
      <c r="C7" s="4" t="s">
        <v>66</v>
      </c>
    </row>
    <row r="8" spans="2:3" x14ac:dyDescent="0.25">
      <c r="B8" s="4" t="s">
        <v>22</v>
      </c>
      <c r="C8" s="4" t="s">
        <v>67</v>
      </c>
    </row>
    <row r="9" spans="2:3" x14ac:dyDescent="0.25">
      <c r="B9" s="4" t="s">
        <v>52</v>
      </c>
      <c r="C9" s="4" t="s">
        <v>68</v>
      </c>
    </row>
    <row r="10" spans="2:3" x14ac:dyDescent="0.25">
      <c r="B10" s="4" t="s">
        <v>51</v>
      </c>
      <c r="C10" s="4" t="s">
        <v>69</v>
      </c>
    </row>
    <row r="11" spans="2:3" x14ac:dyDescent="0.25">
      <c r="B11" s="4" t="s">
        <v>50</v>
      </c>
      <c r="C11" s="4" t="s">
        <v>70</v>
      </c>
    </row>
    <row r="12" spans="2:3" x14ac:dyDescent="0.25">
      <c r="B12" s="4" t="s">
        <v>20</v>
      </c>
      <c r="C12" s="4" t="s">
        <v>71</v>
      </c>
    </row>
    <row r="13" spans="2:3" x14ac:dyDescent="0.25">
      <c r="B13" s="4" t="s">
        <v>80</v>
      </c>
      <c r="C13" s="4" t="s">
        <v>82</v>
      </c>
    </row>
    <row r="14" spans="2:3" x14ac:dyDescent="0.25">
      <c r="B14" s="4" t="s">
        <v>81</v>
      </c>
      <c r="C14" s="4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54</v>
      </c>
      <c r="C6" s="4" t="s">
        <v>59</v>
      </c>
    </row>
    <row r="7" spans="2:3" x14ac:dyDescent="0.25">
      <c r="B7" s="4" t="s">
        <v>43</v>
      </c>
      <c r="C7" s="4" t="s">
        <v>60</v>
      </c>
    </row>
    <row r="8" spans="2:3" x14ac:dyDescent="0.25">
      <c r="B8" s="4" t="s">
        <v>45</v>
      </c>
      <c r="C8" s="4" t="s">
        <v>61</v>
      </c>
    </row>
    <row r="9" spans="2:3" x14ac:dyDescent="0.25">
      <c r="B9" s="4" t="s">
        <v>44</v>
      </c>
      <c r="C9" s="4" t="s">
        <v>62</v>
      </c>
    </row>
    <row r="10" spans="2:3" x14ac:dyDescent="0.25">
      <c r="B10" s="4" t="s">
        <v>46</v>
      </c>
      <c r="C10" s="4" t="s">
        <v>63</v>
      </c>
    </row>
    <row r="11" spans="2:3" x14ac:dyDescent="0.25">
      <c r="B11" s="4" t="s">
        <v>73</v>
      </c>
      <c r="C11" s="4" t="s">
        <v>76</v>
      </c>
    </row>
    <row r="12" spans="2:3" x14ac:dyDescent="0.25">
      <c r="B12" s="4" t="s">
        <v>49</v>
      </c>
      <c r="C12" s="4" t="s">
        <v>64</v>
      </c>
    </row>
    <row r="13" spans="2:3" x14ac:dyDescent="0.25">
      <c r="B13" s="4" t="s">
        <v>42</v>
      </c>
      <c r="C13" s="4" t="s">
        <v>65</v>
      </c>
    </row>
    <row r="14" spans="2:3" x14ac:dyDescent="0.25">
      <c r="B14" s="4" t="s">
        <v>74</v>
      </c>
      <c r="C14" s="4" t="s">
        <v>77</v>
      </c>
    </row>
    <row r="15" spans="2:3" x14ac:dyDescent="0.25">
      <c r="B15" s="4" t="s">
        <v>75</v>
      </c>
      <c r="C15" s="4" t="s">
        <v>78</v>
      </c>
    </row>
    <row r="16" spans="2:3" x14ac:dyDescent="0.25">
      <c r="B16" s="4" t="s">
        <v>25</v>
      </c>
      <c r="C16" s="4" t="s">
        <v>32</v>
      </c>
    </row>
    <row r="17" spans="2:3" x14ac:dyDescent="0.25">
      <c r="B17" s="4" t="s">
        <v>24</v>
      </c>
      <c r="C17" s="4" t="s">
        <v>33</v>
      </c>
    </row>
    <row r="18" spans="2:3" x14ac:dyDescent="0.25">
      <c r="B18" s="4" t="s">
        <v>23</v>
      </c>
      <c r="C18" s="4" t="s">
        <v>34</v>
      </c>
    </row>
    <row r="19" spans="2:3" x14ac:dyDescent="0.25">
      <c r="B19" s="4" t="s">
        <v>72</v>
      </c>
      <c r="C19" s="4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54</v>
      </c>
      <c r="C6" s="4" t="s">
        <v>59</v>
      </c>
    </row>
    <row r="7" spans="2:3" x14ac:dyDescent="0.25">
      <c r="B7" s="4" t="s">
        <v>43</v>
      </c>
      <c r="C7" s="4" t="s">
        <v>60</v>
      </c>
    </row>
    <row r="8" spans="2:3" x14ac:dyDescent="0.25">
      <c r="B8" s="4" t="s">
        <v>45</v>
      </c>
      <c r="C8" s="4" t="s">
        <v>61</v>
      </c>
    </row>
    <row r="9" spans="2:3" x14ac:dyDescent="0.25">
      <c r="B9" s="4" t="s">
        <v>44</v>
      </c>
      <c r="C9" s="4" t="s">
        <v>62</v>
      </c>
    </row>
    <row r="10" spans="2:3" x14ac:dyDescent="0.25">
      <c r="B10" s="4" t="s">
        <v>46</v>
      </c>
      <c r="C10" s="4" t="s">
        <v>63</v>
      </c>
    </row>
    <row r="11" spans="2:3" x14ac:dyDescent="0.25">
      <c r="B11" s="4" t="s">
        <v>49</v>
      </c>
      <c r="C11" s="4" t="s">
        <v>64</v>
      </c>
    </row>
    <row r="12" spans="2:3" x14ac:dyDescent="0.25">
      <c r="B12" s="4" t="s">
        <v>42</v>
      </c>
      <c r="C12" s="4" t="s">
        <v>65</v>
      </c>
    </row>
    <row r="13" spans="2:3" x14ac:dyDescent="0.25">
      <c r="B13" s="4" t="s">
        <v>14</v>
      </c>
      <c r="C13" s="4" t="s">
        <v>26</v>
      </c>
    </row>
    <row r="14" spans="2:3" x14ac:dyDescent="0.25">
      <c r="B14" s="4" t="s">
        <v>17</v>
      </c>
      <c r="C14" s="4" t="s">
        <v>27</v>
      </c>
    </row>
    <row r="15" spans="2:3" x14ac:dyDescent="0.25">
      <c r="B15" s="4" t="s">
        <v>16</v>
      </c>
      <c r="C15" s="4" t="s">
        <v>28</v>
      </c>
    </row>
    <row r="16" spans="2:3" x14ac:dyDescent="0.25">
      <c r="B16" s="4" t="s">
        <v>15</v>
      </c>
      <c r="C16" s="4" t="s">
        <v>29</v>
      </c>
    </row>
    <row r="17" spans="2:3" x14ac:dyDescent="0.25">
      <c r="B17" s="4" t="s">
        <v>19</v>
      </c>
      <c r="C17" s="4" t="s">
        <v>30</v>
      </c>
    </row>
    <row r="18" spans="2:3" x14ac:dyDescent="0.25">
      <c r="B18" s="4" t="s">
        <v>18</v>
      </c>
      <c r="C18" s="4" t="s">
        <v>31</v>
      </c>
    </row>
    <row r="19" spans="2:3" x14ac:dyDescent="0.25">
      <c r="B19" s="4" t="s">
        <v>21</v>
      </c>
      <c r="C19" s="4" t="s">
        <v>66</v>
      </c>
    </row>
    <row r="20" spans="2:3" x14ac:dyDescent="0.25">
      <c r="B20" s="4" t="s">
        <v>22</v>
      </c>
      <c r="C20" s="4" t="s">
        <v>67</v>
      </c>
    </row>
    <row r="21" spans="2:3" x14ac:dyDescent="0.25">
      <c r="B21" s="4" t="s">
        <v>52</v>
      </c>
      <c r="C21" s="4" t="s">
        <v>68</v>
      </c>
    </row>
    <row r="22" spans="2:3" x14ac:dyDescent="0.25">
      <c r="B22" s="4" t="s">
        <v>51</v>
      </c>
      <c r="C22" s="4" t="s">
        <v>69</v>
      </c>
    </row>
    <row r="23" spans="2:3" x14ac:dyDescent="0.25">
      <c r="B23" s="4" t="s">
        <v>50</v>
      </c>
      <c r="C23" s="4" t="s">
        <v>70</v>
      </c>
    </row>
    <row r="24" spans="2:3" x14ac:dyDescent="0.25">
      <c r="B24" s="4" t="s">
        <v>20</v>
      </c>
      <c r="C24" s="4" t="s">
        <v>71</v>
      </c>
    </row>
    <row r="25" spans="2:3" x14ac:dyDescent="0.25">
      <c r="B25" s="4" t="s">
        <v>23</v>
      </c>
      <c r="C25" s="4" t="s">
        <v>34</v>
      </c>
    </row>
    <row r="26" spans="2:3" x14ac:dyDescent="0.25">
      <c r="B26" s="4" t="s">
        <v>12</v>
      </c>
      <c r="C26" s="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12.12.2025</vt:lpstr>
      <vt:lpstr>Лист5</vt:lpstr>
      <vt:lpstr>Лист4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2025-12-12T13:55:37Z</dcterms:modified>
</cp:coreProperties>
</file>