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1 июнь\"/>
    </mc:Choice>
  </mc:AlternateContent>
  <xr:revisionPtr revIDLastSave="0" documentId="13_ncr:1_{543742F8-1793-4ADD-AE1C-A368CB7938DC}" xr6:coauthVersionLast="47" xr6:coauthVersionMax="47" xr10:uidLastSave="{00000000-0000-0000-0000-000000000000}"/>
  <bookViews>
    <workbookView xWindow="0" yWindow="4215" windowWidth="14700" windowHeight="11385" xr2:uid="{00000000-000D-0000-FFFF-FFFF00000000}"/>
  </bookViews>
  <sheets>
    <sheet name="08.06.2026" sheetId="15" r:id="rId1"/>
    <sheet name="Лист1" sheetId="14" state="hidden" r:id="rId2"/>
  </sheets>
  <definedNames>
    <definedName name="_xlnm._FilterDatabase" localSheetId="0" hidden="1">'08.06.2026'!$A$4:$Q$54</definedName>
    <definedName name="_xlnm._FilterDatabase" localSheetId="1" hidden="1">Лист1!$B$2:$D$48</definedName>
    <definedName name="Товар">Лист1!$B$2:$D$48</definedName>
  </definedNames>
  <calcPr calcId="191029" refMode="R1C1"/>
</workbook>
</file>

<file path=xl/calcChain.xml><?xml version="1.0" encoding="utf-8"?>
<calcChain xmlns="http://schemas.openxmlformats.org/spreadsheetml/2006/main">
  <c r="Q54" i="15" l="1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" i="15"/>
  <c r="H13" i="15"/>
  <c r="H6" i="15"/>
  <c r="H7" i="15"/>
  <c r="H8" i="15"/>
  <c r="H9" i="15"/>
  <c r="H10" i="15"/>
  <c r="H11" i="15"/>
  <c r="H12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" i="15"/>
</calcChain>
</file>

<file path=xl/sharedStrings.xml><?xml version="1.0" encoding="utf-8"?>
<sst xmlns="http://schemas.openxmlformats.org/spreadsheetml/2006/main" count="471" uniqueCount="183">
  <si>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</si>
  <si>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</si>
  <si>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</si>
  <si>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</si>
  <si>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</si>
  <si>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</si>
  <si>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</si>
  <si>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</si>
  <si>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</si>
  <si>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</si>
  <si>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</si>
  <si>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</si>
  <si>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</si>
  <si>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</si>
  <si>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</si>
  <si>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</si>
  <si>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</si>
  <si>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</si>
  <si>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</si>
  <si>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</si>
  <si>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</si>
  <si>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</si>
  <si>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</si>
  <si>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</si>
  <si>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</si>
  <si>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</si>
  <si>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</si>
  <si>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</si>
  <si>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</si>
  <si>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</si>
  <si>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</si>
  <si>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</si>
  <si>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</si>
  <si>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</si>
  <si>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</si>
  <si>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</si>
  <si>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</si>
  <si>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</si>
  <si>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</si>
  <si>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</si>
  <si>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</si>
  <si>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</si>
  <si>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</si>
  <si>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</si>
  <si>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</si>
  <si>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</si>
  <si>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</si>
  <si>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</si>
  <si>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</si>
  <si>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</si>
  <si>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</si>
  <si>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</si>
  <si>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</si>
  <si>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</si>
  <si>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</si>
  <si>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</si>
  <si>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</si>
  <si>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</si>
  <si>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</si>
  <si>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</si>
  <si>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</si>
  <si>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</si>
  <si>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</si>
  <si>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</si>
  <si>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</si>
  <si>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</si>
  <si>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</si>
  <si>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</si>
  <si>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</si>
  <si>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</si>
  <si>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</si>
  <si>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</si>
  <si>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</si>
  <si>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</si>
  <si>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</si>
  <si>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</si>
  <si>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</si>
  <si>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</si>
  <si>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</si>
  <si>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</si>
  <si>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</si>
  <si>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</si>
  <si>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</si>
  <si>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FB Capital ТОО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</si>
  <si>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</si>
  <si>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</si>
  <si>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</si>
  <si>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</si>
  <si>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</si>
  <si>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</si>
  <si>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</si>
  <si>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</si>
  <si>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</si>
  <si>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</si>
  <si>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UWDEX02</t>
  </si>
  <si>
    <t>aq qant,EXW Almaty q.(ramaydany.Rahat 224a, №7 qoima)/сахар белый,EXW г.Алматы (мкр.Рахат 224А,склад №7)</t>
  </si>
  <si>
    <t>ТОО "Коксуский сахарный завод"</t>
  </si>
  <si>
    <t>150240026911</t>
  </si>
  <si>
    <t>AMKO GROUP ТОО</t>
  </si>
  <si>
    <t>САУДА-САТТЫҚ НӘТИЖЕЛЕРІ / ИТОГИ ТОРГОВ  
08.06.2026</t>
  </si>
  <si>
    <t>DADE1SP</t>
  </si>
  <si>
    <t>Bitym munai jol 70/100 JSHS PMHZ,FCAst.Pavlodar-port/битум нефтяной дорожный 70/100 ТОО ПНХЗ,FCA ст.Павлодар-порт</t>
  </si>
  <si>
    <t>ТОО "Ойл"</t>
  </si>
  <si>
    <t>960640000029</t>
  </si>
  <si>
    <t>ИП МУХИЕВ ДОСАЙ КАДЫМОВИЧ</t>
  </si>
  <si>
    <t>660516301694</t>
  </si>
  <si>
    <t>ТОО "PETROPRIME"</t>
  </si>
  <si>
    <t>081040013860</t>
  </si>
  <si>
    <t>ТОО Wasat Oil</t>
  </si>
  <si>
    <t>230540000470</t>
  </si>
  <si>
    <t>ТОО "Alem-Oil"</t>
  </si>
  <si>
    <t>010940006647</t>
  </si>
  <si>
    <t>ИП Матаев Ж.У</t>
  </si>
  <si>
    <t>640101315397</t>
  </si>
  <si>
    <t xml:space="preserve"> STAR OIL Energy ТОО</t>
  </si>
  <si>
    <t>130640000641</t>
  </si>
  <si>
    <t>ТОО "Almara Petroleum"</t>
  </si>
  <si>
    <t>220640012852</t>
  </si>
  <si>
    <t>ТОО "ТумарМунай"</t>
  </si>
  <si>
    <t>130640000443</t>
  </si>
  <si>
    <t>ТОО TREND ENERGY</t>
  </si>
  <si>
    <t>230440043193</t>
  </si>
  <si>
    <t>ТОО «Астана Мұнай»</t>
  </si>
  <si>
    <t>060140018086</t>
  </si>
  <si>
    <t>ТОО "MAX TRADE COMPANY"</t>
  </si>
  <si>
    <t>220840006766</t>
  </si>
  <si>
    <t>ТОО «KAZ Oil Service»</t>
  </si>
  <si>
    <t>150140023785</t>
  </si>
  <si>
    <t>ТОО Тұлпар Oil</t>
  </si>
  <si>
    <t>140140023397</t>
  </si>
  <si>
    <t>ТОО "Алатау Премиум Мунай"</t>
  </si>
  <si>
    <t>210440026536</t>
  </si>
  <si>
    <t>ТОО "САМОЙЛ"</t>
  </si>
  <si>
    <t>130840011387</t>
  </si>
  <si>
    <t>ТОО "METS OIL"</t>
  </si>
  <si>
    <t>250440001377</t>
  </si>
  <si>
    <t>ТОО «Жаркын Ниет»</t>
  </si>
  <si>
    <t>110640019679</t>
  </si>
  <si>
    <t>АО "Эйр Астана</t>
  </si>
  <si>
    <t>010940000162</t>
  </si>
  <si>
    <t>АО «QAZAQ AIR»</t>
  </si>
  <si>
    <t>150440000668</t>
  </si>
  <si>
    <t>ТОО "Тараз- Петрол- Сервис"</t>
  </si>
  <si>
    <t>011040010040</t>
  </si>
  <si>
    <t>ТОО INDUSTRIAL MARKET RESOURCE</t>
  </si>
  <si>
    <t>160440030621</t>
  </si>
  <si>
    <t>ТОО "Азия Нефтепродукт"</t>
  </si>
  <si>
    <t>150340023316</t>
  </si>
  <si>
    <t>ТОО "Тараз-Мунай ЛТД"</t>
  </si>
  <si>
    <t>011040010104</t>
  </si>
  <si>
    <t>ТОО «Траст Петролеум»</t>
  </si>
  <si>
    <t>180840020098</t>
  </si>
  <si>
    <t>ИП АСАН НҰРГҮЛ ХАЛМҰРАТҚЫЗЫ</t>
  </si>
  <si>
    <t>821104401698</t>
  </si>
  <si>
    <t>ИП Ауезов</t>
  </si>
  <si>
    <t>810328301239</t>
  </si>
  <si>
    <t>Казснаб-групп ТОО</t>
  </si>
  <si>
    <t>070240010393</t>
  </si>
  <si>
    <t>ТОО "RV-Oil&amp;Gas"</t>
  </si>
  <si>
    <t>101240005239</t>
  </si>
  <si>
    <t>ТОО "SA Holding"</t>
  </si>
  <si>
    <t>211040000858</t>
  </si>
  <si>
    <t>ТОО "Адалант777"</t>
  </si>
  <si>
    <t>ТОО LPG Атырау</t>
  </si>
  <si>
    <t>Trade Broker Company ТОО</t>
  </si>
  <si>
    <t>Альта и К ТОО</t>
  </si>
  <si>
    <t>КУРЫКТЕХСЕРВИС" ТОО</t>
  </si>
  <si>
    <t>Евразийский торговый брокер ТОО</t>
  </si>
  <si>
    <t>Torino-06 ТОО</t>
  </si>
  <si>
    <t>ТОО "ALVANUR"</t>
  </si>
  <si>
    <t>ТОО "Trade Operation"</t>
  </si>
  <si>
    <t>ТОО "SAB group"</t>
  </si>
  <si>
    <t>ATC Brok ТОО</t>
  </si>
  <si>
    <t>Олжа брокер ТОО</t>
  </si>
  <si>
    <t>ЮТС Капитал ТОО</t>
  </si>
  <si>
    <t>Брокер Стандарт Плюс ТОО</t>
  </si>
  <si>
    <t>OilClub Management ТОО</t>
  </si>
  <si>
    <t>ТОО IC Products</t>
  </si>
  <si>
    <t>250840004567</t>
  </si>
  <si>
    <t>KC Energy Group ТОО</t>
  </si>
  <si>
    <t>231240026921</t>
  </si>
  <si>
    <t>ТОО «ПетроКазахстан Ойл Продактс»</t>
  </si>
  <si>
    <t>050140004649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</si>
</sst>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83"/>
  <sheetViews>
    <sheetView tabSelected="1" topLeftCell="A26" zoomScale="55" zoomScaleNormal="55" workbookViewId="0">
      <selection activeCell="G32" sqref="G32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99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47.25" x14ac:dyDescent="0.25">
      <c r="B5" s="6" t="s">
        <v>102</v>
      </c>
      <c r="C5" s="6" t="s">
        <v>103</v>
      </c>
      <c r="D5" s="6" t="s">
        <v>162</v>
      </c>
      <c r="E5" s="6" t="s">
        <v>177</v>
      </c>
      <c r="F5" s="6" t="s">
        <v>178</v>
      </c>
      <c r="G5" s="6" t="s">
        <v>83</v>
      </c>
      <c r="H5" s="6" t="str">
        <f t="shared" ref="H5" si="0">VLOOKUP(J5,Товар,2,FALSE)</f>
        <v>AI-92 benzini tay AMoZ,FCA st.Tendik,tek temirjol koligimen jetkizy/Бензин АИ-92 ТОО АНПЗ,FCA ст.Тендык,поставка только ж/д транспортом</v>
      </c>
      <c r="I5" s="6" t="str">
        <f t="shared" ref="I5:I36" si="1">VLOOKUP(J5,Товар,3,FALSE)</f>
        <v>2710 12 413 0</v>
      </c>
      <c r="J5" s="6" t="s">
        <v>45</v>
      </c>
      <c r="K5" s="6">
        <v>1</v>
      </c>
      <c r="L5" s="15">
        <v>217196.41</v>
      </c>
      <c r="M5" s="15">
        <v>217196.41</v>
      </c>
      <c r="N5" s="15">
        <v>217196.41</v>
      </c>
      <c r="O5" s="15">
        <v>217196.41</v>
      </c>
      <c r="P5" s="15">
        <v>217196.41</v>
      </c>
      <c r="Q5" s="15">
        <v>14117766.65</v>
      </c>
    </row>
    <row r="6" spans="2:18" s="7" customFormat="1" ht="47.25" x14ac:dyDescent="0.25">
      <c r="B6" s="6" t="s">
        <v>104</v>
      </c>
      <c r="C6" s="6" t="s">
        <v>105</v>
      </c>
      <c r="D6" s="6" t="s">
        <v>162</v>
      </c>
      <c r="E6" s="6" t="s">
        <v>179</v>
      </c>
      <c r="F6" s="6" t="s">
        <v>180</v>
      </c>
      <c r="G6" s="6" t="s">
        <v>179</v>
      </c>
      <c r="H6" s="6" t="str">
        <f t="shared" ref="H6:H51" si="2">VLOOKUP(J6,Товар,2,FALSE)</f>
        <v>BENZIN AI-92 too PKOP, FCA St. Tekesu, set tolko z / D Transport/Бензин АИ-92 ТОО ПКОП, FCA ст. Текесу, поставка только ж/д транспортом</v>
      </c>
      <c r="I6" s="6" t="str">
        <f t="shared" si="1"/>
        <v>2710 12 413 0</v>
      </c>
      <c r="J6" s="6" t="s">
        <v>44</v>
      </c>
      <c r="K6" s="6">
        <v>2</v>
      </c>
      <c r="L6" s="15">
        <v>251662.96</v>
      </c>
      <c r="M6" s="15">
        <v>254000</v>
      </c>
      <c r="N6" s="15">
        <v>258164.85</v>
      </c>
      <c r="O6" s="15">
        <v>258164.85</v>
      </c>
      <c r="P6" s="15">
        <v>258164.85</v>
      </c>
      <c r="Q6" s="15">
        <v>100515645.75</v>
      </c>
      <c r="R6" s="14"/>
    </row>
    <row r="7" spans="2:18" s="7" customFormat="1" ht="47.25" x14ac:dyDescent="0.25">
      <c r="B7" s="6" t="s">
        <v>106</v>
      </c>
      <c r="C7" s="6" t="s">
        <v>107</v>
      </c>
      <c r="D7" s="6" t="s">
        <v>163</v>
      </c>
      <c r="E7" s="6" t="s">
        <v>179</v>
      </c>
      <c r="F7" s="6" t="s">
        <v>180</v>
      </c>
      <c r="G7" s="6" t="s">
        <v>179</v>
      </c>
      <c r="H7" s="6" t="str">
        <f t="shared" si="2"/>
        <v>Benzin AI-92 JSHS PMHZ,FCA st.Pavlodar-port,jetkizy tek t/j/ kolikpen/Бензин АИ-92 ТОО ПНХЗ, FCA ст. Павлодар-порт, поставка только ж/д/ транспортом</v>
      </c>
      <c r="I7" s="6" t="str">
        <f t="shared" si="1"/>
        <v>2710 12 413 0</v>
      </c>
      <c r="J7" s="6" t="s">
        <v>18</v>
      </c>
      <c r="K7" s="6">
        <v>1</v>
      </c>
      <c r="L7" s="15">
        <v>251662.96</v>
      </c>
      <c r="M7" s="15">
        <v>254000</v>
      </c>
      <c r="N7" s="15">
        <v>251662.96</v>
      </c>
      <c r="O7" s="15">
        <v>251662.96</v>
      </c>
      <c r="P7" s="15">
        <v>251662.96</v>
      </c>
      <c r="Q7" s="15">
        <v>49074277.200000003</v>
      </c>
      <c r="R7" s="14"/>
    </row>
    <row r="8" spans="2:18" s="7" customFormat="1" ht="47.25" x14ac:dyDescent="0.25">
      <c r="B8" s="6" t="s">
        <v>108</v>
      </c>
      <c r="C8" s="6" t="s">
        <v>109</v>
      </c>
      <c r="D8" s="6" t="s">
        <v>164</v>
      </c>
      <c r="E8" s="6" t="s">
        <v>179</v>
      </c>
      <c r="F8" s="6" t="s">
        <v>180</v>
      </c>
      <c r="G8" s="6" t="s">
        <v>179</v>
      </c>
      <c r="H8" s="6" t="str">
        <f t="shared" si="2"/>
        <v>Benzin AI-92 JSHS PMHZ,FCA st.Pavlodar-port,jetkizy tek t/j/ kolikpen/Бензин АИ-92 ТОО ПНХЗ, FCA ст. Павлодар-порт, поставка только ж/д/ транспортом</v>
      </c>
      <c r="I8" s="6" t="str">
        <f t="shared" si="1"/>
        <v>2710 12 413 0</v>
      </c>
      <c r="J8" s="6" t="s">
        <v>18</v>
      </c>
      <c r="K8" s="6">
        <v>2</v>
      </c>
      <c r="L8" s="15">
        <v>251662.96</v>
      </c>
      <c r="M8" s="15">
        <v>254000</v>
      </c>
      <c r="N8" s="15">
        <v>251662.96</v>
      </c>
      <c r="O8" s="15">
        <v>251662.96</v>
      </c>
      <c r="P8" s="15">
        <v>251662.96</v>
      </c>
      <c r="Q8" s="15">
        <v>98148554.400000006</v>
      </c>
      <c r="R8" s="14"/>
    </row>
    <row r="9" spans="2:18" s="7" customFormat="1" ht="47.25" x14ac:dyDescent="0.25">
      <c r="B9" s="6" t="s">
        <v>102</v>
      </c>
      <c r="C9" s="6" t="s">
        <v>103</v>
      </c>
      <c r="D9" s="6" t="s">
        <v>162</v>
      </c>
      <c r="E9" s="6" t="s">
        <v>179</v>
      </c>
      <c r="F9" s="6" t="s">
        <v>180</v>
      </c>
      <c r="G9" s="6" t="s">
        <v>179</v>
      </c>
      <c r="H9" s="6" t="str">
        <f t="shared" si="2"/>
        <v>AI-92 benzini tay AMoZ,FCA st.Tendik,tek temirjol koligimen jetkizy/Бензин АИ-92 ТОО АНПЗ,FCA ст.Тендык,поставка только ж/д транспортом</v>
      </c>
      <c r="I9" s="6" t="str">
        <f t="shared" si="1"/>
        <v>2710 12 413 0</v>
      </c>
      <c r="J9" s="6" t="s">
        <v>45</v>
      </c>
      <c r="K9" s="6">
        <v>3</v>
      </c>
      <c r="L9" s="15">
        <v>251662.96</v>
      </c>
      <c r="M9" s="15">
        <v>254000</v>
      </c>
      <c r="N9" s="15">
        <v>217196.41</v>
      </c>
      <c r="O9" s="15">
        <v>217196.41</v>
      </c>
      <c r="P9" s="15">
        <v>217196.41</v>
      </c>
      <c r="Q9" s="15">
        <v>112942133.2</v>
      </c>
      <c r="R9" s="14"/>
    </row>
    <row r="10" spans="2:18" s="7" customFormat="1" ht="47.25" x14ac:dyDescent="0.25">
      <c r="B10" s="6" t="s">
        <v>110</v>
      </c>
      <c r="C10" s="6" t="s">
        <v>111</v>
      </c>
      <c r="D10" s="6" t="s">
        <v>165</v>
      </c>
      <c r="E10" s="6" t="s">
        <v>179</v>
      </c>
      <c r="F10" s="6" t="s">
        <v>180</v>
      </c>
      <c r="G10" s="6" t="s">
        <v>179</v>
      </c>
      <c r="H10" s="6" t="str">
        <f t="shared" si="2"/>
        <v>Benzin AI-92 JSHS PMHZ,FCA st.Pavlodar-port,jetkizy tek t/j/ kolikpen/Бензин АИ-92 ТОО ПНХЗ, FCA ст. Павлодар-порт, поставка только ж/д/ транспортом</v>
      </c>
      <c r="I10" s="6" t="str">
        <f t="shared" si="1"/>
        <v>2710 12 413 0</v>
      </c>
      <c r="J10" s="6" t="s">
        <v>18</v>
      </c>
      <c r="K10" s="6">
        <v>2</v>
      </c>
      <c r="L10" s="15">
        <v>251662.96</v>
      </c>
      <c r="M10" s="15">
        <v>254000</v>
      </c>
      <c r="N10" s="15">
        <v>251662.96</v>
      </c>
      <c r="O10" s="15">
        <v>251662.96</v>
      </c>
      <c r="P10" s="15">
        <v>251662.96</v>
      </c>
      <c r="Q10" s="15">
        <v>98148554.400000006</v>
      </c>
      <c r="R10" s="14"/>
    </row>
    <row r="11" spans="2:18" s="7" customFormat="1" ht="47.25" x14ac:dyDescent="0.25">
      <c r="B11" s="6" t="s">
        <v>112</v>
      </c>
      <c r="C11" s="6" t="s">
        <v>113</v>
      </c>
      <c r="D11" s="6" t="s">
        <v>166</v>
      </c>
      <c r="E11" s="6" t="s">
        <v>179</v>
      </c>
      <c r="F11" s="6" t="s">
        <v>180</v>
      </c>
      <c r="G11" s="6" t="s">
        <v>179</v>
      </c>
      <c r="H11" s="6" t="str">
        <f t="shared" si="2"/>
        <v>AI-95 benzini tay AMoZ,FCA st.Tendik,tek temirjol koligimen jetkizy/Бензин АИ-95 ТОО АНПЗ,FCA ст.Тендык,поставка только ж/д транспортом</v>
      </c>
      <c r="I11" s="6" t="str">
        <f t="shared" si="1"/>
        <v>2710 12 450 0</v>
      </c>
      <c r="J11" s="6" t="s">
        <v>46</v>
      </c>
      <c r="K11" s="6">
        <v>1</v>
      </c>
      <c r="L11" s="15">
        <v>279924.69</v>
      </c>
      <c r="M11" s="15">
        <v>279924.69</v>
      </c>
      <c r="N11" s="15">
        <v>279924.69</v>
      </c>
      <c r="O11" s="15">
        <v>279924.69</v>
      </c>
      <c r="P11" s="15">
        <v>279924.69</v>
      </c>
      <c r="Q11" s="15">
        <v>18195104.850000001</v>
      </c>
      <c r="R11" s="14"/>
    </row>
    <row r="12" spans="2:18" s="7" customFormat="1" ht="47.25" x14ac:dyDescent="0.25">
      <c r="B12" s="6" t="s">
        <v>104</v>
      </c>
      <c r="C12" s="6" t="s">
        <v>105</v>
      </c>
      <c r="D12" s="6" t="s">
        <v>162</v>
      </c>
      <c r="E12" s="6" t="s">
        <v>179</v>
      </c>
      <c r="F12" s="6" t="s">
        <v>180</v>
      </c>
      <c r="G12" s="6" t="s">
        <v>179</v>
      </c>
      <c r="H12" s="6" t="str">
        <f t="shared" si="2"/>
        <v>AI-95 benzini tay AMoZ,FCA st.Tendik,tek temirjol koligimen jetkizy/Бензин АИ-95 ТОО АНПЗ,FCA ст.Тендык,поставка только ж/д транспортом</v>
      </c>
      <c r="I12" s="6" t="str">
        <f t="shared" si="1"/>
        <v>2710 12 450 0</v>
      </c>
      <c r="J12" s="6" t="s">
        <v>46</v>
      </c>
      <c r="K12" s="6">
        <v>1</v>
      </c>
      <c r="L12" s="15">
        <v>279924.69</v>
      </c>
      <c r="M12" s="15">
        <v>279924.69</v>
      </c>
      <c r="N12" s="15">
        <v>279924.69</v>
      </c>
      <c r="O12" s="15">
        <v>279924.69</v>
      </c>
      <c r="P12" s="15">
        <v>279924.69</v>
      </c>
      <c r="Q12" s="15">
        <v>18195104.850000001</v>
      </c>
      <c r="R12" s="14"/>
    </row>
    <row r="13" spans="2:18" s="7" customFormat="1" ht="47.25" x14ac:dyDescent="0.25">
      <c r="B13" s="6" t="s">
        <v>114</v>
      </c>
      <c r="C13" s="6" t="s">
        <v>115</v>
      </c>
      <c r="D13" s="6" t="s">
        <v>114</v>
      </c>
      <c r="E13" s="6" t="s">
        <v>179</v>
      </c>
      <c r="F13" s="6" t="s">
        <v>180</v>
      </c>
      <c r="G13" s="6" t="s">
        <v>179</v>
      </c>
      <c r="H13" s="6" t="str">
        <f>VLOOKUP(J13,Товар,2,FALSE)</f>
        <v>Benzin AI-92 JSHS PMHZ,FCA st.Pavlodar-port,jetkizy tek t/j/ kolikpen/Бензин АИ-92 ТОО ПНХЗ, FCA ст. Павлодар-порт, поставка только ж/д/ транспортом</v>
      </c>
      <c r="I13" s="6" t="str">
        <f t="shared" si="1"/>
        <v>2710 12 413 0</v>
      </c>
      <c r="J13" s="6" t="s">
        <v>18</v>
      </c>
      <c r="K13" s="6">
        <v>2</v>
      </c>
      <c r="L13" s="15">
        <v>279924.69</v>
      </c>
      <c r="M13" s="15">
        <v>279924.69</v>
      </c>
      <c r="N13" s="15">
        <v>251662.96</v>
      </c>
      <c r="O13" s="15">
        <v>251662.96</v>
      </c>
      <c r="P13" s="15">
        <v>251662.96</v>
      </c>
      <c r="Q13" s="15">
        <v>98148554.400000006</v>
      </c>
      <c r="R13" s="14"/>
    </row>
    <row r="14" spans="2:18" s="7" customFormat="1" ht="47.25" x14ac:dyDescent="0.25">
      <c r="B14" s="6" t="s">
        <v>116</v>
      </c>
      <c r="C14" s="6" t="s">
        <v>117</v>
      </c>
      <c r="D14" s="6" t="s">
        <v>167</v>
      </c>
      <c r="E14" s="6" t="s">
        <v>179</v>
      </c>
      <c r="F14" s="6" t="s">
        <v>180</v>
      </c>
      <c r="G14" s="6" t="s">
        <v>179</v>
      </c>
      <c r="H14" s="6" t="str">
        <f t="shared" si="2"/>
        <v>BENZIN AI-95 too PKOP,FCA St.Tekesu,set tolko z/D Transport/Бензин АИ-95 ТОО ПКОП,FCA ст.Текесу,поставка только ж/д транспортом</v>
      </c>
      <c r="I14" s="6" t="str">
        <f t="shared" si="1"/>
        <v>2710 12 450 0</v>
      </c>
      <c r="J14" s="6" t="s">
        <v>47</v>
      </c>
      <c r="K14" s="6">
        <v>1</v>
      </c>
      <c r="L14" s="15">
        <v>331102</v>
      </c>
      <c r="M14" s="15">
        <v>331102</v>
      </c>
      <c r="N14" s="15">
        <v>331102</v>
      </c>
      <c r="O14" s="15">
        <v>331102</v>
      </c>
      <c r="P14" s="15">
        <v>331102</v>
      </c>
      <c r="Q14" s="15">
        <v>129129780</v>
      </c>
      <c r="R14" s="14"/>
    </row>
    <row r="15" spans="2:18" s="7" customFormat="1" ht="47.25" x14ac:dyDescent="0.25">
      <c r="B15" s="6" t="s">
        <v>116</v>
      </c>
      <c r="C15" s="6" t="s">
        <v>117</v>
      </c>
      <c r="D15" s="6" t="s">
        <v>98</v>
      </c>
      <c r="E15" s="6" t="s">
        <v>179</v>
      </c>
      <c r="F15" s="6" t="s">
        <v>180</v>
      </c>
      <c r="G15" s="6" t="s">
        <v>179</v>
      </c>
      <c r="H15" s="6" t="str">
        <f t="shared" si="2"/>
        <v>BENZIN AI-95 too PKOP,FCA St.Tekesu,set tolko z/D Transport/Бензин АИ-95 ТОО ПКОП,FCA ст.Текесу,поставка только ж/д транспортом</v>
      </c>
      <c r="I15" s="6" t="str">
        <f t="shared" si="1"/>
        <v>2710 12 450 0</v>
      </c>
      <c r="J15" s="6" t="s">
        <v>47</v>
      </c>
      <c r="K15" s="6">
        <v>1</v>
      </c>
      <c r="L15" s="15">
        <v>331102</v>
      </c>
      <c r="M15" s="15">
        <v>331102</v>
      </c>
      <c r="N15" s="15">
        <v>331102</v>
      </c>
      <c r="O15" s="15">
        <v>331102</v>
      </c>
      <c r="P15" s="15">
        <v>331102</v>
      </c>
      <c r="Q15" s="15">
        <v>107608150</v>
      </c>
      <c r="R15" s="14"/>
    </row>
    <row r="16" spans="2:18" s="7" customFormat="1" ht="47.25" x14ac:dyDescent="0.25">
      <c r="B16" s="6" t="s">
        <v>118</v>
      </c>
      <c r="C16" s="6" t="s">
        <v>119</v>
      </c>
      <c r="D16" s="6" t="s">
        <v>168</v>
      </c>
      <c r="E16" s="6" t="s">
        <v>179</v>
      </c>
      <c r="F16" s="6" t="s">
        <v>180</v>
      </c>
      <c r="G16" s="6" t="s">
        <v>179</v>
      </c>
      <c r="H16" s="6" t="str">
        <f t="shared" si="2"/>
        <v>AI-95 benzini,PMHZ JSHS,Pavlodar-port st.FCA,tek temir jol koligimen jetkizy/Бензин АИ-95,ТОО ПНХЗ,FCA ст.Павлодар-порт,поставка только ж/д транспортом</v>
      </c>
      <c r="I16" s="6" t="str">
        <f t="shared" si="1"/>
        <v>2710 12 450 0</v>
      </c>
      <c r="J16" s="6" t="s">
        <v>19</v>
      </c>
      <c r="K16" s="6">
        <v>1</v>
      </c>
      <c r="L16" s="15">
        <v>293020.67</v>
      </c>
      <c r="M16" s="15">
        <v>293020.67</v>
      </c>
      <c r="N16" s="15">
        <v>293020.67</v>
      </c>
      <c r="O16" s="15">
        <v>293020.67</v>
      </c>
      <c r="P16" s="15">
        <v>293020.67</v>
      </c>
      <c r="Q16" s="15">
        <v>114278061.3</v>
      </c>
      <c r="R16" s="14"/>
    </row>
    <row r="17" spans="2:18" s="7" customFormat="1" ht="47.25" x14ac:dyDescent="0.25">
      <c r="B17" s="6" t="s">
        <v>120</v>
      </c>
      <c r="C17" s="6" t="s">
        <v>121</v>
      </c>
      <c r="D17" s="6" t="s">
        <v>120</v>
      </c>
      <c r="E17" s="6" t="s">
        <v>179</v>
      </c>
      <c r="F17" s="6" t="s">
        <v>180</v>
      </c>
      <c r="G17" s="6" t="s">
        <v>179</v>
      </c>
      <c r="H17" s="6" t="str">
        <f t="shared" si="2"/>
        <v>AI-95 benzini,PMHZ JSHS,Pavlodar-port st.FCA,tek temir jol koligimen jetkizy/Бензин АИ-95,ТОО ПНХЗ,FCA ст.Павлодар-порт,поставка только ж/д транспортом</v>
      </c>
      <c r="I17" s="6" t="str">
        <f t="shared" si="1"/>
        <v>2710 12 450 0</v>
      </c>
      <c r="J17" s="6" t="s">
        <v>19</v>
      </c>
      <c r="K17" s="6">
        <v>1</v>
      </c>
      <c r="L17" s="15">
        <v>293020.67</v>
      </c>
      <c r="M17" s="15">
        <v>293020.67</v>
      </c>
      <c r="N17" s="15">
        <v>293020.67</v>
      </c>
      <c r="O17" s="15">
        <v>293020.67</v>
      </c>
      <c r="P17" s="15">
        <v>293020.67</v>
      </c>
      <c r="Q17" s="15">
        <v>114278061.3</v>
      </c>
      <c r="R17" s="14"/>
    </row>
    <row r="18" spans="2:18" s="7" customFormat="1" ht="47.25" x14ac:dyDescent="0.25">
      <c r="B18" s="6" t="s">
        <v>116</v>
      </c>
      <c r="C18" s="6" t="s">
        <v>117</v>
      </c>
      <c r="D18" s="6" t="s">
        <v>98</v>
      </c>
      <c r="E18" s="6" t="s">
        <v>181</v>
      </c>
      <c r="F18" s="6" t="s">
        <v>182</v>
      </c>
      <c r="G18" s="6" t="s">
        <v>83</v>
      </c>
      <c r="H18" s="6" t="str">
        <f t="shared" si="2"/>
        <v>BENZIN AI-95 too PKOP,FCA St.Tekesu,set tolko z/D Transport/Бензин АИ-95 ТОО ПКОП,FCA ст.Текесу,поставка только ж/д транспортом</v>
      </c>
      <c r="I18" s="6" t="str">
        <f t="shared" si="1"/>
        <v>2710 12 450 0</v>
      </c>
      <c r="J18" s="6" t="s">
        <v>47</v>
      </c>
      <c r="K18" s="6">
        <v>1</v>
      </c>
      <c r="L18" s="15">
        <v>331102</v>
      </c>
      <c r="M18" s="15">
        <v>331102</v>
      </c>
      <c r="N18" s="15">
        <v>331102</v>
      </c>
      <c r="O18" s="15">
        <v>331102</v>
      </c>
      <c r="P18" s="15">
        <v>331102</v>
      </c>
      <c r="Q18" s="15">
        <v>21521630</v>
      </c>
      <c r="R18" s="14"/>
    </row>
    <row r="19" spans="2:18" s="7" customFormat="1" ht="47.25" x14ac:dyDescent="0.25">
      <c r="B19" s="6" t="s">
        <v>122</v>
      </c>
      <c r="C19" s="6" t="s">
        <v>123</v>
      </c>
      <c r="D19" s="6" t="s">
        <v>122</v>
      </c>
      <c r="E19" s="6" t="s">
        <v>177</v>
      </c>
      <c r="F19" s="6" t="s">
        <v>178</v>
      </c>
      <c r="G19" s="6" t="s">
        <v>83</v>
      </c>
      <c r="H19" s="6" t="str">
        <f t="shared" si="2"/>
        <v>AI-95 benzini tay AMoZ,FCA st.Tendik,tek temirjol koligimen jetkizy/Бензин АИ-95 ТОО АНПЗ,FCA ст.Тендык,поставка только ж/д транспортом</v>
      </c>
      <c r="I19" s="6" t="str">
        <f t="shared" si="1"/>
        <v>2710 12 450 0</v>
      </c>
      <c r="J19" s="6" t="s">
        <v>46</v>
      </c>
      <c r="K19" s="6">
        <v>1</v>
      </c>
      <c r="L19" s="15">
        <v>279924.69</v>
      </c>
      <c r="M19" s="15">
        <v>279924.69</v>
      </c>
      <c r="N19" s="15">
        <v>279924.69</v>
      </c>
      <c r="O19" s="15">
        <v>279924.69</v>
      </c>
      <c r="P19" s="15">
        <v>279924.69</v>
      </c>
      <c r="Q19" s="15">
        <v>18195104.850000001</v>
      </c>
      <c r="R19" s="14"/>
    </row>
    <row r="20" spans="2:18" s="7" customFormat="1" ht="47.25" x14ac:dyDescent="0.25">
      <c r="B20" s="6" t="s">
        <v>124</v>
      </c>
      <c r="C20" s="6" t="s">
        <v>125</v>
      </c>
      <c r="D20" s="6" t="s">
        <v>169</v>
      </c>
      <c r="E20" s="6" t="s">
        <v>179</v>
      </c>
      <c r="F20" s="6" t="s">
        <v>180</v>
      </c>
      <c r="G20" s="6" t="s">
        <v>179</v>
      </c>
      <c r="H20" s="6" t="str">
        <f t="shared" si="2"/>
        <v>BENZIN AI-92 too PKOP, FCA St. Tekesu, set tolko z / D Transport/Бензин АИ-92 ТОО ПКОП, FCA ст. Текесу, поставка только ж/д транспортом</v>
      </c>
      <c r="I20" s="6" t="str">
        <f t="shared" si="1"/>
        <v>2710 12 413 0</v>
      </c>
      <c r="J20" s="6" t="s">
        <v>44</v>
      </c>
      <c r="K20" s="6">
        <v>1</v>
      </c>
      <c r="L20" s="15">
        <v>251662.96</v>
      </c>
      <c r="M20" s="15">
        <v>254000</v>
      </c>
      <c r="N20" s="15">
        <v>255609</v>
      </c>
      <c r="O20" s="15">
        <v>255609</v>
      </c>
      <c r="P20" s="15">
        <v>255609</v>
      </c>
      <c r="Q20" s="15">
        <v>49843755</v>
      </c>
      <c r="R20" s="14"/>
    </row>
    <row r="21" spans="2:18" s="7" customFormat="1" ht="47.25" x14ac:dyDescent="0.25">
      <c r="B21" s="6" t="s">
        <v>126</v>
      </c>
      <c r="C21" s="6" t="s">
        <v>127</v>
      </c>
      <c r="D21" s="6" t="s">
        <v>162</v>
      </c>
      <c r="E21" s="6" t="s">
        <v>179</v>
      </c>
      <c r="F21" s="6" t="s">
        <v>180</v>
      </c>
      <c r="G21" s="6" t="s">
        <v>179</v>
      </c>
      <c r="H21" s="6" t="str">
        <f t="shared" si="2"/>
        <v>BENZIN AI-92 too PKOP, FCA St. Tekesu, set tolko z / D Transport/Бензин АИ-92 ТОО ПКОП, FCA ст. Текесу, поставка только ж/д транспортом</v>
      </c>
      <c r="I21" s="6" t="str">
        <f t="shared" si="1"/>
        <v>2710 12 413 0</v>
      </c>
      <c r="J21" s="6" t="s">
        <v>44</v>
      </c>
      <c r="K21" s="6">
        <v>1</v>
      </c>
      <c r="L21" s="15">
        <v>251662.96</v>
      </c>
      <c r="M21" s="15">
        <v>254000</v>
      </c>
      <c r="N21" s="15">
        <v>257300</v>
      </c>
      <c r="O21" s="15">
        <v>257300</v>
      </c>
      <c r="P21" s="15">
        <v>257300</v>
      </c>
      <c r="Q21" s="15">
        <v>50173500</v>
      </c>
      <c r="R21" s="14"/>
    </row>
    <row r="22" spans="2:18" s="7" customFormat="1" ht="47.25" x14ac:dyDescent="0.25">
      <c r="B22" s="6" t="s">
        <v>128</v>
      </c>
      <c r="C22" s="6" t="s">
        <v>129</v>
      </c>
      <c r="D22" s="6" t="s">
        <v>162</v>
      </c>
      <c r="E22" s="6" t="s">
        <v>179</v>
      </c>
      <c r="F22" s="6" t="s">
        <v>180</v>
      </c>
      <c r="G22" s="6" t="s">
        <v>179</v>
      </c>
      <c r="H22" s="6" t="str">
        <f t="shared" si="2"/>
        <v>BENZIN AI-92 too PKOP, FCA St. Tekesu, set tolko z / D Transport/Бензин АИ-92 ТОО ПКОП, FCA ст. Текесу, поставка только ж/д транспортом</v>
      </c>
      <c r="I22" s="6" t="str">
        <f t="shared" si="1"/>
        <v>2710 12 413 0</v>
      </c>
      <c r="J22" s="6" t="s">
        <v>44</v>
      </c>
      <c r="K22" s="6">
        <v>1</v>
      </c>
      <c r="L22" s="15">
        <v>251662.96</v>
      </c>
      <c r="M22" s="15">
        <v>254000</v>
      </c>
      <c r="N22" s="15">
        <v>255608.77</v>
      </c>
      <c r="O22" s="15">
        <v>255608.77</v>
      </c>
      <c r="P22" s="15">
        <v>255608.77</v>
      </c>
      <c r="Q22" s="15">
        <v>83072850.25</v>
      </c>
      <c r="R22" s="14"/>
    </row>
    <row r="23" spans="2:18" s="7" customFormat="1" ht="47.25" x14ac:dyDescent="0.25">
      <c r="B23" s="6" t="s">
        <v>130</v>
      </c>
      <c r="C23" s="6" t="s">
        <v>131</v>
      </c>
      <c r="D23" s="6" t="s">
        <v>170</v>
      </c>
      <c r="E23" s="6" t="s">
        <v>179</v>
      </c>
      <c r="F23" s="6" t="s">
        <v>180</v>
      </c>
      <c r="G23" s="6" t="s">
        <v>179</v>
      </c>
      <c r="H23" s="6" t="str">
        <f t="shared" si="2"/>
        <v>BENZIN AI-92 too PKOP, FCA St. Tekesu, set tolko z / D Transport/Бензин АИ-92 ТОО ПКОП, FCA ст. Текесу, поставка только ж/д транспортом</v>
      </c>
      <c r="I23" s="6" t="str">
        <f t="shared" si="1"/>
        <v>2710 12 413 0</v>
      </c>
      <c r="J23" s="6" t="s">
        <v>44</v>
      </c>
      <c r="K23" s="6">
        <v>1</v>
      </c>
      <c r="L23" s="15">
        <v>251662.96</v>
      </c>
      <c r="M23" s="15">
        <v>254000</v>
      </c>
      <c r="N23" s="15">
        <v>255608.77</v>
      </c>
      <c r="O23" s="15">
        <v>255608.77</v>
      </c>
      <c r="P23" s="15">
        <v>255608.77</v>
      </c>
      <c r="Q23" s="15">
        <v>83072850.25</v>
      </c>
      <c r="R23" s="14"/>
    </row>
    <row r="24" spans="2:18" s="7" customFormat="1" ht="47.25" x14ac:dyDescent="0.25">
      <c r="B24" s="6" t="s">
        <v>118</v>
      </c>
      <c r="C24" s="6" t="s">
        <v>119</v>
      </c>
      <c r="D24" s="6" t="s">
        <v>168</v>
      </c>
      <c r="E24" s="6" t="s">
        <v>179</v>
      </c>
      <c r="F24" s="6" t="s">
        <v>180</v>
      </c>
      <c r="G24" s="6" t="s">
        <v>179</v>
      </c>
      <c r="H24" s="6" t="str">
        <f t="shared" si="2"/>
        <v>BENZIN AI-92 too PKOP, FCA St. Tekesu, set tolko z / D Transport/Бензин АИ-92 ТОО ПКОП, FCA ст. Текесу, поставка только ж/д транспортом</v>
      </c>
      <c r="I24" s="6" t="str">
        <f t="shared" si="1"/>
        <v>2710 12 413 0</v>
      </c>
      <c r="J24" s="6" t="s">
        <v>44</v>
      </c>
      <c r="K24" s="6">
        <v>1</v>
      </c>
      <c r="L24" s="15">
        <v>251662.96</v>
      </c>
      <c r="M24" s="15">
        <v>254000</v>
      </c>
      <c r="N24" s="15">
        <v>254000</v>
      </c>
      <c r="O24" s="15">
        <v>254000</v>
      </c>
      <c r="P24" s="15">
        <v>254000</v>
      </c>
      <c r="Q24" s="15">
        <v>82550000</v>
      </c>
      <c r="R24" s="14"/>
    </row>
    <row r="25" spans="2:18" s="7" customFormat="1" ht="47.25" x14ac:dyDescent="0.25">
      <c r="B25" s="6" t="s">
        <v>132</v>
      </c>
      <c r="C25" s="6" t="s">
        <v>133</v>
      </c>
      <c r="D25" s="6" t="s">
        <v>171</v>
      </c>
      <c r="E25" s="6" t="s">
        <v>179</v>
      </c>
      <c r="F25" s="6" t="s">
        <v>180</v>
      </c>
      <c r="G25" s="6" t="s">
        <v>179</v>
      </c>
      <c r="H25" s="6" t="str">
        <f t="shared" si="2"/>
        <v>BENZIN AI-92 too PKOP, FCA St. Tekesu, set tolko z / D Transport/Бензин АИ-92 ТОО ПКОП, FCA ст. Текесу, поставка только ж/д транспортом</v>
      </c>
      <c r="I25" s="6" t="str">
        <f t="shared" si="1"/>
        <v>2710 12 413 0</v>
      </c>
      <c r="J25" s="6" t="s">
        <v>44</v>
      </c>
      <c r="K25" s="6">
        <v>1</v>
      </c>
      <c r="L25" s="15">
        <v>251662.96</v>
      </c>
      <c r="M25" s="15">
        <v>254000</v>
      </c>
      <c r="N25" s="15">
        <v>254000</v>
      </c>
      <c r="O25" s="15">
        <v>254000</v>
      </c>
      <c r="P25" s="15">
        <v>254000</v>
      </c>
      <c r="Q25" s="15">
        <v>16510000</v>
      </c>
      <c r="R25" s="14"/>
    </row>
    <row r="26" spans="2:18" s="7" customFormat="1" ht="47.25" x14ac:dyDescent="0.25">
      <c r="B26" s="6" t="s">
        <v>134</v>
      </c>
      <c r="C26" s="6" t="s">
        <v>135</v>
      </c>
      <c r="D26" s="6" t="s">
        <v>162</v>
      </c>
      <c r="E26" s="6" t="s">
        <v>179</v>
      </c>
      <c r="F26" s="6" t="s">
        <v>180</v>
      </c>
      <c r="G26" s="6" t="s">
        <v>179</v>
      </c>
      <c r="H26" s="6" t="str">
        <f t="shared" si="2"/>
        <v>Bitym munai jol 100/130 JSHS PMHZ,FCA st.Pavlodar-port/битум нефтяной дорожный 100/130 ТОО ПНХЗ,FCA ст.Павлодар-порт</v>
      </c>
      <c r="I26" s="6" t="str">
        <f t="shared" si="1"/>
        <v>2713 20 000 0</v>
      </c>
      <c r="J26" s="6" t="s">
        <v>28</v>
      </c>
      <c r="K26" s="6">
        <v>1</v>
      </c>
      <c r="L26" s="15">
        <v>160028.18</v>
      </c>
      <c r="M26" s="15">
        <v>160028.18</v>
      </c>
      <c r="N26" s="15">
        <v>160028.18</v>
      </c>
      <c r="O26" s="15">
        <v>160028.18</v>
      </c>
      <c r="P26" s="15">
        <v>160028.18</v>
      </c>
      <c r="Q26" s="15">
        <v>31205495.100000001</v>
      </c>
      <c r="R26" s="14"/>
    </row>
    <row r="27" spans="2:18" s="7" customFormat="1" ht="31.5" x14ac:dyDescent="0.25">
      <c r="B27" s="6" t="s">
        <v>136</v>
      </c>
      <c r="C27" s="6" t="s">
        <v>137</v>
      </c>
      <c r="D27" s="6" t="s">
        <v>165</v>
      </c>
      <c r="E27" s="6" t="s">
        <v>179</v>
      </c>
      <c r="F27" s="6" t="s">
        <v>180</v>
      </c>
      <c r="G27" s="6" t="s">
        <v>179</v>
      </c>
      <c r="H27" s="6" t="str">
        <f t="shared" si="2"/>
        <v>Bitym munai jol 70/100 JSHS PMHZ,FCAst.Pavlodar-port/битум нефтяной дорожный 70/100 ТОО ПНХЗ,FCA ст.Павлодар-порт</v>
      </c>
      <c r="I27" s="6" t="str">
        <f t="shared" si="1"/>
        <v>2713 20 000 0</v>
      </c>
      <c r="J27" s="6" t="s">
        <v>100</v>
      </c>
      <c r="K27" s="6">
        <v>1</v>
      </c>
      <c r="L27" s="15">
        <v>160028.18</v>
      </c>
      <c r="M27" s="15">
        <v>160028.18</v>
      </c>
      <c r="N27" s="15">
        <v>160028.18</v>
      </c>
      <c r="O27" s="15">
        <v>160028.18</v>
      </c>
      <c r="P27" s="15">
        <v>160028.18</v>
      </c>
      <c r="Q27" s="15">
        <v>20803663.399999999</v>
      </c>
      <c r="R27" s="14"/>
    </row>
    <row r="28" spans="2:18" s="7" customFormat="1" ht="31.5" x14ac:dyDescent="0.25">
      <c r="B28" s="6" t="s">
        <v>136</v>
      </c>
      <c r="C28" s="6" t="s">
        <v>137</v>
      </c>
      <c r="D28" s="6" t="s">
        <v>172</v>
      </c>
      <c r="E28" s="6" t="s">
        <v>179</v>
      </c>
      <c r="F28" s="6" t="s">
        <v>180</v>
      </c>
      <c r="G28" s="6" t="s">
        <v>179</v>
      </c>
      <c r="H28" s="6" t="str">
        <f t="shared" si="2"/>
        <v>Bitym munai jol 70/100 JSHS PMHZ,FCAst.Pavlodar-port/битум нефтяной дорожный 70/100 ТОО ПНХЗ,FCA ст.Павлодар-порт</v>
      </c>
      <c r="I28" s="6" t="str">
        <f t="shared" si="1"/>
        <v>2713 20 000 0</v>
      </c>
      <c r="J28" s="6" t="s">
        <v>100</v>
      </c>
      <c r="K28" s="6">
        <v>2</v>
      </c>
      <c r="L28" s="15">
        <v>160028.18</v>
      </c>
      <c r="M28" s="15">
        <v>160028.18</v>
      </c>
      <c r="N28" s="15">
        <v>160028.18</v>
      </c>
      <c r="O28" s="15">
        <v>160028.18</v>
      </c>
      <c r="P28" s="15">
        <v>160028.18</v>
      </c>
      <c r="Q28" s="15">
        <v>31205495.100000001</v>
      </c>
      <c r="R28" s="14"/>
    </row>
    <row r="29" spans="2:18" s="7" customFormat="1" ht="63" x14ac:dyDescent="0.25">
      <c r="B29" s="6" t="s">
        <v>138</v>
      </c>
      <c r="C29" s="6" t="s">
        <v>139</v>
      </c>
      <c r="D29" s="6" t="s">
        <v>172</v>
      </c>
      <c r="E29" s="6" t="s">
        <v>179</v>
      </c>
      <c r="F29" s="6" t="s">
        <v>180</v>
      </c>
      <c r="G29" s="6" t="s">
        <v>179</v>
      </c>
      <c r="H29" s="6" t="str">
        <f t="shared" si="2"/>
        <v>RT reaktivti qozgaltqyshtarga arnalgan otyn,PMHZ JSHS,FCA,Pavlodar-port stans,tek t/ jol koligimenjetkizy/Топливо д/ реакт двиг марки РТ,ТОО ПНХЗ,FCA,ст.Павлодар-порт,поставка то</v>
      </c>
      <c r="I29" s="6" t="str">
        <f t="shared" si="1"/>
        <v>2710 19 210 0</v>
      </c>
      <c r="J29" s="6" t="s">
        <v>48</v>
      </c>
      <c r="K29" s="6">
        <v>1</v>
      </c>
      <c r="L29" s="15">
        <v>420365.01</v>
      </c>
      <c r="M29" s="15">
        <v>420365.01</v>
      </c>
      <c r="N29" s="15">
        <v>420365.01</v>
      </c>
      <c r="O29" s="15">
        <v>420365.01</v>
      </c>
      <c r="P29" s="15">
        <v>420365.01</v>
      </c>
      <c r="Q29" s="15">
        <v>81971176.950000003</v>
      </c>
      <c r="R29" s="14"/>
    </row>
    <row r="30" spans="2:18" s="7" customFormat="1" ht="63" x14ac:dyDescent="0.25">
      <c r="B30" s="6" t="s">
        <v>140</v>
      </c>
      <c r="C30" s="6" t="s">
        <v>141</v>
      </c>
      <c r="D30" s="6" t="s">
        <v>168</v>
      </c>
      <c r="E30" s="6" t="s">
        <v>179</v>
      </c>
      <c r="F30" s="6" t="s">
        <v>180</v>
      </c>
      <c r="G30" s="6" t="s">
        <v>179</v>
      </c>
      <c r="H30" s="6" t="str">
        <f t="shared" si="2"/>
        <v>RT reaktivti qozgaltqyshtarga arnalgan otyn,PMHZ JSHS,FCA,Pavlodar-port stans,tek t/ jol koligimenjetkizy/Топливо д/ реакт двиг марки РТ,ТОО ПНХЗ,FCA,ст.Павлодар-порт,поставка то</v>
      </c>
      <c r="I30" s="6" t="str">
        <f t="shared" si="1"/>
        <v>2710 19 210 0</v>
      </c>
      <c r="J30" s="6" t="s">
        <v>48</v>
      </c>
      <c r="K30" s="6">
        <v>1</v>
      </c>
      <c r="L30" s="15">
        <v>420365.01</v>
      </c>
      <c r="M30" s="15">
        <v>420365.01</v>
      </c>
      <c r="N30" s="15">
        <v>420365.01</v>
      </c>
      <c r="O30" s="15">
        <v>420365.01</v>
      </c>
      <c r="P30" s="15">
        <v>420365.01</v>
      </c>
      <c r="Q30" s="15">
        <v>54647451.299999997</v>
      </c>
      <c r="R30" s="14"/>
    </row>
    <row r="31" spans="2:18" s="7" customFormat="1" ht="47.25" x14ac:dyDescent="0.25">
      <c r="B31" s="6" t="s">
        <v>138</v>
      </c>
      <c r="C31" s="6" t="s">
        <v>139</v>
      </c>
      <c r="D31" s="6" t="s">
        <v>172</v>
      </c>
      <c r="E31" s="6" t="s">
        <v>179</v>
      </c>
      <c r="F31" s="6" t="s">
        <v>180</v>
      </c>
      <c r="G31" s="6" t="s">
        <v>179</v>
      </c>
      <c r="H31" s="6" t="str">
        <f t="shared" si="2"/>
        <v>TC-1 reaktivti qozgaltqyshtarynaarnalganotyn, AMOZ JSHS, FCA, tendik stansiasy, t / j jetkizy/Топливо для реактив двиг TC-1, ТОО АНПЗ, FCA, СТ. ТЕНДЫК, поставка ж/д</v>
      </c>
      <c r="I31" s="6" t="str">
        <f t="shared" si="1"/>
        <v>2711 19 210 0</v>
      </c>
      <c r="J31" s="6" t="s">
        <v>50</v>
      </c>
      <c r="K31" s="6">
        <v>1</v>
      </c>
      <c r="L31" s="15">
        <v>391568.29</v>
      </c>
      <c r="M31" s="15">
        <v>391568.29</v>
      </c>
      <c r="N31" s="15">
        <v>391568.29</v>
      </c>
      <c r="O31" s="15">
        <v>391568.29</v>
      </c>
      <c r="P31" s="15">
        <v>391568.29</v>
      </c>
      <c r="Q31" s="15">
        <v>25451938.850000001</v>
      </c>
      <c r="R31" s="14"/>
    </row>
    <row r="32" spans="2:18" s="7" customFormat="1" ht="63" x14ac:dyDescent="0.25">
      <c r="B32" s="6" t="s">
        <v>138</v>
      </c>
      <c r="C32" s="6" t="s">
        <v>139</v>
      </c>
      <c r="D32" s="6" t="s">
        <v>172</v>
      </c>
      <c r="E32" s="6" t="s">
        <v>179</v>
      </c>
      <c r="F32" s="6" t="s">
        <v>180</v>
      </c>
      <c r="G32" s="6" t="s">
        <v>179</v>
      </c>
      <c r="H32" s="6" t="str">
        <f t="shared" si="2"/>
        <v>KO-1 reaktivti qozgaltqyshtargaarnalganotyn,PKOPJSHS,FCA,Tekesy stans,tek t/ jol koligimen jetkizy/Топливо для реак двиг марки ТС-1,ТОО ПКОП,FCA,ст.Текесу,только ж/д</v>
      </c>
      <c r="I32" s="6" t="str">
        <f t="shared" si="1"/>
        <v>2711 19 210 0</v>
      </c>
      <c r="J32" s="6" t="s">
        <v>49</v>
      </c>
      <c r="K32" s="6">
        <v>3</v>
      </c>
      <c r="L32" s="15">
        <v>415782.2</v>
      </c>
      <c r="M32" s="15">
        <v>415782.2</v>
      </c>
      <c r="N32" s="15">
        <v>415782.2</v>
      </c>
      <c r="O32" s="15">
        <v>415782.2</v>
      </c>
      <c r="P32" s="15">
        <v>415782.2</v>
      </c>
      <c r="Q32" s="15">
        <v>243232587</v>
      </c>
      <c r="R32" s="14"/>
    </row>
    <row r="33" spans="2:18" s="7" customFormat="1" ht="63" x14ac:dyDescent="0.25">
      <c r="B33" s="6" t="s">
        <v>140</v>
      </c>
      <c r="C33" s="6" t="s">
        <v>141</v>
      </c>
      <c r="D33" s="6" t="s">
        <v>168</v>
      </c>
      <c r="E33" s="6" t="s">
        <v>179</v>
      </c>
      <c r="F33" s="6" t="s">
        <v>180</v>
      </c>
      <c r="G33" s="6" t="s">
        <v>179</v>
      </c>
      <c r="H33" s="6" t="str">
        <f t="shared" si="2"/>
        <v>KO-1 reaktivti qozgaltqyshtargaarnalganotyn,PKOPJSHS,FCA,Tekesy stans,tek t/ jol koligimen jetkizy/Топливо для реак двиг марки ТС-1,ТОО ПКОП,FCA,ст.Текесу,только ж/д</v>
      </c>
      <c r="I33" s="6" t="str">
        <f t="shared" si="1"/>
        <v>2711 19 210 0</v>
      </c>
      <c r="J33" s="6" t="s">
        <v>49</v>
      </c>
      <c r="K33" s="6">
        <v>1</v>
      </c>
      <c r="L33" s="15">
        <v>415782.2</v>
      </c>
      <c r="M33" s="15">
        <v>415782.2</v>
      </c>
      <c r="N33" s="15">
        <v>415782.2</v>
      </c>
      <c r="O33" s="15">
        <v>415782.2</v>
      </c>
      <c r="P33" s="15">
        <v>415782.2</v>
      </c>
      <c r="Q33" s="15">
        <v>54051686</v>
      </c>
      <c r="R33" s="14"/>
    </row>
    <row r="34" spans="2:18" s="7" customFormat="1" ht="47.25" x14ac:dyDescent="0.25">
      <c r="B34" s="6" t="s">
        <v>142</v>
      </c>
      <c r="C34" s="6" t="s">
        <v>143</v>
      </c>
      <c r="D34" s="6" t="s">
        <v>173</v>
      </c>
      <c r="E34" s="6" t="s">
        <v>181</v>
      </c>
      <c r="F34" s="6" t="s">
        <v>182</v>
      </c>
      <c r="G34" s="6" t="s">
        <v>83</v>
      </c>
      <c r="H34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4" s="6" t="str">
        <f t="shared" si="1"/>
        <v>2710 19 421 0</v>
      </c>
      <c r="J34" s="6" t="s">
        <v>51</v>
      </c>
      <c r="K34" s="6">
        <v>1</v>
      </c>
      <c r="L34" s="15">
        <v>335063.90999999997</v>
      </c>
      <c r="M34" s="15">
        <v>331746.45</v>
      </c>
      <c r="N34" s="15">
        <v>335063.90999999997</v>
      </c>
      <c r="O34" s="15">
        <v>335063.90999999997</v>
      </c>
      <c r="P34" s="15">
        <v>335063.90999999997</v>
      </c>
      <c r="Q34" s="15">
        <v>21779154.149999999</v>
      </c>
      <c r="R34" s="14"/>
    </row>
    <row r="35" spans="2:18" s="7" customFormat="1" ht="47.25" x14ac:dyDescent="0.25">
      <c r="B35" s="6" t="s">
        <v>144</v>
      </c>
      <c r="C35" s="6" t="s">
        <v>145</v>
      </c>
      <c r="D35" s="6" t="s">
        <v>174</v>
      </c>
      <c r="E35" s="6" t="s">
        <v>177</v>
      </c>
      <c r="F35" s="6" t="s">
        <v>178</v>
      </c>
      <c r="G35" s="6" t="s">
        <v>83</v>
      </c>
      <c r="H35" s="6" t="str">
        <f t="shared" si="2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35" s="6" t="str">
        <f t="shared" si="1"/>
        <v>2710 19 421 0</v>
      </c>
      <c r="J35" s="6" t="s">
        <v>20</v>
      </c>
      <c r="K35" s="6">
        <v>1</v>
      </c>
      <c r="L35" s="15">
        <v>310022.11</v>
      </c>
      <c r="M35" s="15">
        <v>310022.11</v>
      </c>
      <c r="N35" s="15">
        <v>310022.11</v>
      </c>
      <c r="O35" s="15">
        <v>310022.11</v>
      </c>
      <c r="P35" s="15">
        <v>310022.11</v>
      </c>
      <c r="Q35" s="15">
        <v>20151437.149999999</v>
      </c>
      <c r="R35" s="14"/>
    </row>
    <row r="36" spans="2:18" s="7" customFormat="1" ht="47.25" x14ac:dyDescent="0.25">
      <c r="B36" s="6" t="s">
        <v>114</v>
      </c>
      <c r="C36" s="6" t="s">
        <v>115</v>
      </c>
      <c r="D36" s="6" t="s">
        <v>114</v>
      </c>
      <c r="E36" s="6" t="s">
        <v>179</v>
      </c>
      <c r="F36" s="6" t="s">
        <v>180</v>
      </c>
      <c r="G36" s="6" t="s">
        <v>179</v>
      </c>
      <c r="H36" s="6" t="str">
        <f t="shared" si="2"/>
        <v>Jazgy dizeldi otyn DT-L-K4 PMHZ JSHS Pavlodar-port st. FCA jetkizy sharttary/Топливо дизельное летнее ДТ-Л-K4 ТОО ПНХЗ условия поставки FCA ст. Павлодар-порт</v>
      </c>
      <c r="I36" s="6" t="str">
        <f t="shared" si="1"/>
        <v>2710 19 421 0</v>
      </c>
      <c r="J36" s="6" t="s">
        <v>21</v>
      </c>
      <c r="K36" s="6">
        <v>2</v>
      </c>
      <c r="L36" s="15">
        <v>331000</v>
      </c>
      <c r="M36" s="15">
        <v>329572.21000000002</v>
      </c>
      <c r="N36" s="15">
        <v>331000</v>
      </c>
      <c r="O36" s="15">
        <v>331000</v>
      </c>
      <c r="P36" s="15">
        <v>331000</v>
      </c>
      <c r="Q36" s="15">
        <v>236200968.25</v>
      </c>
      <c r="R36" s="14"/>
    </row>
    <row r="37" spans="2:18" s="7" customFormat="1" ht="47.25" x14ac:dyDescent="0.25">
      <c r="B37" s="6" t="s">
        <v>106</v>
      </c>
      <c r="C37" s="6" t="s">
        <v>107</v>
      </c>
      <c r="D37" s="6" t="s">
        <v>163</v>
      </c>
      <c r="E37" s="6" t="s">
        <v>179</v>
      </c>
      <c r="F37" s="6" t="s">
        <v>180</v>
      </c>
      <c r="G37" s="6" t="s">
        <v>179</v>
      </c>
      <c r="H37" s="6" t="str">
        <f t="shared" si="2"/>
        <v>Jazgy dizeldi otyn DT-L-K4 PMHZ JSHS Pavlodar-port st. FCA jetkizy sharttary/Топливо дизельное летнее ДТ-Л-K4 ТОО ПНХЗ условия поставки FCA ст. Павлодар-порт</v>
      </c>
      <c r="I37" s="6" t="str">
        <f t="shared" ref="I37:I68" si="3">VLOOKUP(J37,Товар,3,FALSE)</f>
        <v>2710 19 421 0</v>
      </c>
      <c r="J37" s="6" t="s">
        <v>21</v>
      </c>
      <c r="K37" s="6">
        <v>3</v>
      </c>
      <c r="L37" s="15">
        <v>331000</v>
      </c>
      <c r="M37" s="15">
        <v>329572.21000000002</v>
      </c>
      <c r="N37" s="15">
        <v>329700</v>
      </c>
      <c r="O37" s="15">
        <v>329700</v>
      </c>
      <c r="P37" s="15">
        <v>329700</v>
      </c>
      <c r="Q37" s="15">
        <v>192849580.94999999</v>
      </c>
      <c r="R37" s="14"/>
    </row>
    <row r="38" spans="2:18" s="7" customFormat="1" ht="47.25" x14ac:dyDescent="0.25">
      <c r="B38" s="6" t="s">
        <v>144</v>
      </c>
      <c r="C38" s="6" t="s">
        <v>145</v>
      </c>
      <c r="D38" s="6" t="s">
        <v>168</v>
      </c>
      <c r="E38" s="6" t="s">
        <v>179</v>
      </c>
      <c r="F38" s="6" t="s">
        <v>180</v>
      </c>
      <c r="G38" s="6" t="s">
        <v>179</v>
      </c>
      <c r="H38" s="6" t="str">
        <f t="shared" si="2"/>
        <v>Jazgy dizeldi otyn DT-L-K4 PMHZ JSHS Pavlodar-port st. FCA jetkizy sharttary/Топливо дизельное летнее ДТ-Л-K4 ТОО ПНХЗ условия поставки FCA ст. Павлодар-порт</v>
      </c>
      <c r="I38" s="6" t="str">
        <f t="shared" si="3"/>
        <v>2710 19 421 0</v>
      </c>
      <c r="J38" s="6" t="s">
        <v>21</v>
      </c>
      <c r="K38" s="6">
        <v>1</v>
      </c>
      <c r="L38" s="15">
        <v>331000</v>
      </c>
      <c r="M38" s="15">
        <v>329572.21000000002</v>
      </c>
      <c r="N38" s="15">
        <v>329580</v>
      </c>
      <c r="O38" s="15">
        <v>329580</v>
      </c>
      <c r="P38" s="15">
        <v>329580</v>
      </c>
      <c r="Q38" s="15">
        <v>128536200</v>
      </c>
      <c r="R38" s="14"/>
    </row>
    <row r="39" spans="2:18" s="7" customFormat="1" ht="47.25" x14ac:dyDescent="0.25">
      <c r="B39" s="6" t="s">
        <v>142</v>
      </c>
      <c r="C39" s="6" t="s">
        <v>143</v>
      </c>
      <c r="D39" s="6" t="s">
        <v>173</v>
      </c>
      <c r="E39" s="6" t="s">
        <v>179</v>
      </c>
      <c r="F39" s="6" t="s">
        <v>180</v>
      </c>
      <c r="G39" s="6" t="s">
        <v>179</v>
      </c>
      <c r="H39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9" s="6" t="str">
        <f t="shared" si="3"/>
        <v>2710 19 421 0</v>
      </c>
      <c r="J39" s="6" t="s">
        <v>51</v>
      </c>
      <c r="K39" s="6">
        <v>1</v>
      </c>
      <c r="L39" s="15">
        <v>335063.90999999997</v>
      </c>
      <c r="M39" s="15">
        <v>331746.45</v>
      </c>
      <c r="N39" s="15">
        <v>335063.90999999997</v>
      </c>
      <c r="O39" s="15">
        <v>335063.90999999997</v>
      </c>
      <c r="P39" s="15">
        <v>335063.90999999997</v>
      </c>
      <c r="Q39" s="15">
        <v>43558308.299999997</v>
      </c>
      <c r="R39" s="14"/>
    </row>
    <row r="40" spans="2:18" s="7" customFormat="1" ht="47.25" x14ac:dyDescent="0.25">
      <c r="B40" s="6" t="s">
        <v>146</v>
      </c>
      <c r="C40" s="6" t="s">
        <v>147</v>
      </c>
      <c r="D40" s="6" t="s">
        <v>173</v>
      </c>
      <c r="E40" s="6" t="s">
        <v>179</v>
      </c>
      <c r="F40" s="6" t="s">
        <v>180</v>
      </c>
      <c r="G40" s="6" t="s">
        <v>179</v>
      </c>
      <c r="H40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0" s="6" t="str">
        <f t="shared" si="3"/>
        <v>2710 19 421 0</v>
      </c>
      <c r="J40" s="6" t="s">
        <v>51</v>
      </c>
      <c r="K40" s="6">
        <v>1</v>
      </c>
      <c r="L40" s="15">
        <v>335063.90999999997</v>
      </c>
      <c r="M40" s="15">
        <v>331746.45</v>
      </c>
      <c r="N40" s="15">
        <v>335063.90999999997</v>
      </c>
      <c r="O40" s="15">
        <v>335063.90999999997</v>
      </c>
      <c r="P40" s="15">
        <v>335063.90999999997</v>
      </c>
      <c r="Q40" s="15">
        <v>65337462.450000003</v>
      </c>
      <c r="R40" s="14"/>
    </row>
    <row r="41" spans="2:18" s="7" customFormat="1" ht="47.25" x14ac:dyDescent="0.25">
      <c r="B41" s="6" t="s">
        <v>132</v>
      </c>
      <c r="C41" s="6" t="s">
        <v>133</v>
      </c>
      <c r="D41" s="6" t="s">
        <v>171</v>
      </c>
      <c r="E41" s="6" t="s">
        <v>179</v>
      </c>
      <c r="F41" s="6" t="s">
        <v>180</v>
      </c>
      <c r="G41" s="6" t="s">
        <v>179</v>
      </c>
      <c r="H41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1" s="6" t="str">
        <f t="shared" si="3"/>
        <v>2710 19 421 0</v>
      </c>
      <c r="J41" s="6" t="s">
        <v>51</v>
      </c>
      <c r="K41" s="6">
        <v>2</v>
      </c>
      <c r="L41" s="15">
        <v>335063.90999999997</v>
      </c>
      <c r="M41" s="15">
        <v>331746.45</v>
      </c>
      <c r="N41" s="15">
        <v>335063.90999999997</v>
      </c>
      <c r="O41" s="15">
        <v>335063.90999999997</v>
      </c>
      <c r="P41" s="15">
        <v>335063.90999999997</v>
      </c>
      <c r="Q41" s="15">
        <v>130674924.90000001</v>
      </c>
      <c r="R41" s="14"/>
    </row>
    <row r="42" spans="2:18" s="7" customFormat="1" ht="47.25" x14ac:dyDescent="0.25">
      <c r="B42" s="6" t="s">
        <v>144</v>
      </c>
      <c r="C42" s="6" t="s">
        <v>145</v>
      </c>
      <c r="D42" s="6" t="s">
        <v>144</v>
      </c>
      <c r="E42" s="6" t="s">
        <v>179</v>
      </c>
      <c r="F42" s="6" t="s">
        <v>180</v>
      </c>
      <c r="G42" s="6" t="s">
        <v>179</v>
      </c>
      <c r="H42" s="6" t="str">
        <f t="shared" si="2"/>
        <v>Jazgy dizeldi otyn DT-L-K4 PMHZ JSHS Pavlodar-port st. FCA jetkizy sharttary/Топливо дизельное летнее ДТ-Л-K4 ТОО ПНХЗ условия поставки FCA ст. Павлодар-порт</v>
      </c>
      <c r="I42" s="6" t="str">
        <f t="shared" si="3"/>
        <v>2710 19 421 0</v>
      </c>
      <c r="J42" s="6" t="s">
        <v>21</v>
      </c>
      <c r="K42" s="6">
        <v>1</v>
      </c>
      <c r="L42" s="15">
        <v>331000</v>
      </c>
      <c r="M42" s="15">
        <v>329572.21000000002</v>
      </c>
      <c r="N42" s="15">
        <v>329575</v>
      </c>
      <c r="O42" s="15">
        <v>329575</v>
      </c>
      <c r="P42" s="15">
        <v>329575</v>
      </c>
      <c r="Q42" s="15">
        <v>128534250</v>
      </c>
      <c r="R42" s="14"/>
    </row>
    <row r="43" spans="2:18" s="7" customFormat="1" ht="47.25" x14ac:dyDescent="0.25">
      <c r="B43" s="6" t="s">
        <v>126</v>
      </c>
      <c r="C43" s="6" t="s">
        <v>127</v>
      </c>
      <c r="D43" s="6" t="s">
        <v>162</v>
      </c>
      <c r="E43" s="6" t="s">
        <v>179</v>
      </c>
      <c r="F43" s="6" t="s">
        <v>180</v>
      </c>
      <c r="G43" s="6" t="s">
        <v>179</v>
      </c>
      <c r="H43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3" s="6" t="str">
        <f t="shared" si="3"/>
        <v>2710 19 421 0</v>
      </c>
      <c r="J43" s="6" t="s">
        <v>51</v>
      </c>
      <c r="K43" s="6">
        <v>2</v>
      </c>
      <c r="L43" s="15">
        <v>335063.90999999997</v>
      </c>
      <c r="M43" s="15">
        <v>331746.45</v>
      </c>
      <c r="N43" s="15">
        <v>335063.90999999997</v>
      </c>
      <c r="O43" s="15">
        <v>335063.90999999997</v>
      </c>
      <c r="P43" s="15">
        <v>335063.90999999997</v>
      </c>
      <c r="Q43" s="15">
        <v>43558308.299999997</v>
      </c>
      <c r="R43" s="14"/>
    </row>
    <row r="44" spans="2:18" s="7" customFormat="1" ht="47.25" x14ac:dyDescent="0.25">
      <c r="B44" s="6" t="s">
        <v>148</v>
      </c>
      <c r="C44" s="6" t="s">
        <v>149</v>
      </c>
      <c r="D44" s="6" t="s">
        <v>175</v>
      </c>
      <c r="E44" s="6" t="s">
        <v>179</v>
      </c>
      <c r="F44" s="6" t="s">
        <v>180</v>
      </c>
      <c r="G44" s="6" t="s">
        <v>179</v>
      </c>
      <c r="H44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4" s="6" t="str">
        <f t="shared" si="3"/>
        <v>2710 19 421 0</v>
      </c>
      <c r="J44" s="6" t="s">
        <v>51</v>
      </c>
      <c r="K44" s="6">
        <v>1</v>
      </c>
      <c r="L44" s="15">
        <v>335063.90999999997</v>
      </c>
      <c r="M44" s="15">
        <v>331746.45</v>
      </c>
      <c r="N44" s="15">
        <v>331750</v>
      </c>
      <c r="O44" s="15">
        <v>331750</v>
      </c>
      <c r="P44" s="15">
        <v>331750</v>
      </c>
      <c r="Q44" s="15">
        <v>21563750</v>
      </c>
      <c r="R44" s="14"/>
    </row>
    <row r="45" spans="2:18" s="7" customFormat="1" ht="47.25" x14ac:dyDescent="0.25">
      <c r="B45" s="6" t="s">
        <v>150</v>
      </c>
      <c r="C45" s="6" t="s">
        <v>151</v>
      </c>
      <c r="D45" s="6" t="s">
        <v>174</v>
      </c>
      <c r="E45" s="6" t="s">
        <v>179</v>
      </c>
      <c r="F45" s="6" t="s">
        <v>180</v>
      </c>
      <c r="G45" s="6" t="s">
        <v>179</v>
      </c>
      <c r="H45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5" s="6" t="str">
        <f t="shared" si="3"/>
        <v>2710 19 421 0</v>
      </c>
      <c r="J45" s="6" t="s">
        <v>51</v>
      </c>
      <c r="K45" s="6">
        <v>4</v>
      </c>
      <c r="L45" s="15">
        <v>335063.90999999997</v>
      </c>
      <c r="M45" s="15">
        <v>331746.45</v>
      </c>
      <c r="N45" s="15">
        <v>331746.45</v>
      </c>
      <c r="O45" s="15">
        <v>331746.45</v>
      </c>
      <c r="P45" s="15">
        <v>331746.45</v>
      </c>
      <c r="Q45" s="15">
        <v>258762231</v>
      </c>
      <c r="R45" s="14"/>
    </row>
    <row r="46" spans="2:18" s="7" customFormat="1" ht="47.25" x14ac:dyDescent="0.25">
      <c r="B46" s="6" t="s">
        <v>130</v>
      </c>
      <c r="C46" s="6" t="s">
        <v>131</v>
      </c>
      <c r="D46" s="6" t="s">
        <v>170</v>
      </c>
      <c r="E46" s="6" t="s">
        <v>179</v>
      </c>
      <c r="F46" s="6" t="s">
        <v>180</v>
      </c>
      <c r="G46" s="6" t="s">
        <v>179</v>
      </c>
      <c r="H46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6" s="6" t="str">
        <f t="shared" si="3"/>
        <v>2710 19 421 0</v>
      </c>
      <c r="J46" s="6" t="s">
        <v>51</v>
      </c>
      <c r="K46" s="6">
        <v>2</v>
      </c>
      <c r="L46" s="15">
        <v>335063.90999999997</v>
      </c>
      <c r="M46" s="15">
        <v>331746.45</v>
      </c>
      <c r="N46" s="15">
        <v>331746.45</v>
      </c>
      <c r="O46" s="15">
        <v>331746.45</v>
      </c>
      <c r="P46" s="15">
        <v>331746.45</v>
      </c>
      <c r="Q46" s="15">
        <v>107817596.25</v>
      </c>
      <c r="R46" s="14"/>
    </row>
    <row r="47" spans="2:18" s="7" customFormat="1" ht="47.25" x14ac:dyDescent="0.25">
      <c r="B47" s="6" t="s">
        <v>104</v>
      </c>
      <c r="C47" s="6" t="s">
        <v>105</v>
      </c>
      <c r="D47" s="6" t="s">
        <v>162</v>
      </c>
      <c r="E47" s="6" t="s">
        <v>179</v>
      </c>
      <c r="F47" s="6" t="s">
        <v>180</v>
      </c>
      <c r="G47" s="6" t="s">
        <v>179</v>
      </c>
      <c r="H47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7" s="6" t="str">
        <f t="shared" si="3"/>
        <v>2710 19 421 0</v>
      </c>
      <c r="J47" s="6" t="s">
        <v>51</v>
      </c>
      <c r="K47" s="6">
        <v>1</v>
      </c>
      <c r="L47" s="15">
        <v>335063.90999999997</v>
      </c>
      <c r="M47" s="15">
        <v>331746.45</v>
      </c>
      <c r="N47" s="15">
        <v>331746.45</v>
      </c>
      <c r="O47" s="15">
        <v>331746.45</v>
      </c>
      <c r="P47" s="15">
        <v>331746.45</v>
      </c>
      <c r="Q47" s="15">
        <v>43127038.5</v>
      </c>
      <c r="R47" s="14"/>
    </row>
    <row r="48" spans="2:18" s="7" customFormat="1" ht="47.25" x14ac:dyDescent="0.25">
      <c r="B48" s="6" t="s">
        <v>152</v>
      </c>
      <c r="C48" s="6" t="s">
        <v>153</v>
      </c>
      <c r="D48" s="6" t="s">
        <v>162</v>
      </c>
      <c r="E48" s="6" t="s">
        <v>179</v>
      </c>
      <c r="F48" s="6" t="s">
        <v>180</v>
      </c>
      <c r="G48" s="6" t="s">
        <v>179</v>
      </c>
      <c r="H48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8" s="6" t="str">
        <f t="shared" si="3"/>
        <v>2710 19 421 0</v>
      </c>
      <c r="J48" s="6" t="s">
        <v>51</v>
      </c>
      <c r="K48" s="6">
        <v>2</v>
      </c>
      <c r="L48" s="15">
        <v>335063.90999999997</v>
      </c>
      <c r="M48" s="15">
        <v>331746.45</v>
      </c>
      <c r="N48" s="15">
        <v>331746.45</v>
      </c>
      <c r="O48" s="15">
        <v>331746.45</v>
      </c>
      <c r="P48" s="15">
        <v>331746.45</v>
      </c>
      <c r="Q48" s="15">
        <v>86254077</v>
      </c>
      <c r="R48" s="14"/>
    </row>
    <row r="49" spans="2:18" s="7" customFormat="1" ht="47.25" x14ac:dyDescent="0.25">
      <c r="B49" s="6" t="s">
        <v>154</v>
      </c>
      <c r="C49" s="6" t="s">
        <v>155</v>
      </c>
      <c r="D49" s="6" t="s">
        <v>162</v>
      </c>
      <c r="E49" s="6" t="s">
        <v>179</v>
      </c>
      <c r="F49" s="6" t="s">
        <v>180</v>
      </c>
      <c r="G49" s="6" t="s">
        <v>179</v>
      </c>
      <c r="H49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9" s="6" t="str">
        <f t="shared" si="3"/>
        <v>2710 19 421 0</v>
      </c>
      <c r="J49" s="6" t="s">
        <v>51</v>
      </c>
      <c r="K49" s="6">
        <v>1</v>
      </c>
      <c r="L49" s="15">
        <v>335063.90999999997</v>
      </c>
      <c r="M49" s="15">
        <v>331746.45</v>
      </c>
      <c r="N49" s="15">
        <v>331746.45</v>
      </c>
      <c r="O49" s="15">
        <v>331746.45</v>
      </c>
      <c r="P49" s="15">
        <v>331746.45</v>
      </c>
      <c r="Q49" s="15">
        <v>21563519.25</v>
      </c>
      <c r="R49" s="14"/>
    </row>
    <row r="50" spans="2:18" s="7" customFormat="1" ht="47.25" x14ac:dyDescent="0.25">
      <c r="B50" s="6" t="s">
        <v>156</v>
      </c>
      <c r="C50" s="6" t="s">
        <v>157</v>
      </c>
      <c r="D50" s="6" t="s">
        <v>156</v>
      </c>
      <c r="E50" s="6" t="s">
        <v>179</v>
      </c>
      <c r="F50" s="6" t="s">
        <v>180</v>
      </c>
      <c r="G50" s="6" t="s">
        <v>179</v>
      </c>
      <c r="H50" s="6" t="str">
        <f t="shared" si="2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50" s="6" t="str">
        <f t="shared" si="3"/>
        <v>2710 19 421 0</v>
      </c>
      <c r="J50" s="6" t="s">
        <v>20</v>
      </c>
      <c r="K50" s="6">
        <v>2</v>
      </c>
      <c r="L50" s="15">
        <v>310022.11</v>
      </c>
      <c r="M50" s="15">
        <v>310022.11</v>
      </c>
      <c r="N50" s="15">
        <v>310022.11</v>
      </c>
      <c r="O50" s="15">
        <v>310022.11</v>
      </c>
      <c r="P50" s="15">
        <v>310022.11</v>
      </c>
      <c r="Q50" s="15">
        <v>161211497.19999999</v>
      </c>
      <c r="R50" s="14"/>
    </row>
    <row r="51" spans="2:18" s="7" customFormat="1" ht="47.25" x14ac:dyDescent="0.25">
      <c r="B51" s="6" t="s">
        <v>144</v>
      </c>
      <c r="C51" s="6" t="s">
        <v>145</v>
      </c>
      <c r="D51" s="6" t="s">
        <v>174</v>
      </c>
      <c r="E51" s="6" t="s">
        <v>179</v>
      </c>
      <c r="F51" s="6" t="s">
        <v>180</v>
      </c>
      <c r="G51" s="6" t="s">
        <v>179</v>
      </c>
      <c r="H51" s="6" t="str">
        <f t="shared" si="2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51" s="6" t="str">
        <f t="shared" si="3"/>
        <v>2710 19 421 0</v>
      </c>
      <c r="J51" s="6" t="s">
        <v>20</v>
      </c>
      <c r="K51" s="6">
        <v>1</v>
      </c>
      <c r="L51" s="15">
        <v>310022.11</v>
      </c>
      <c r="M51" s="15">
        <v>310022.11</v>
      </c>
      <c r="N51" s="15">
        <v>310022.11</v>
      </c>
      <c r="O51" s="15">
        <v>310022.11</v>
      </c>
      <c r="P51" s="15">
        <v>310022.11</v>
      </c>
      <c r="Q51" s="15">
        <v>40302874.299999997</v>
      </c>
      <c r="R51" s="14"/>
    </row>
    <row r="52" spans="2:18" s="7" customFormat="1" ht="47.25" x14ac:dyDescent="0.25">
      <c r="B52" s="6" t="s">
        <v>158</v>
      </c>
      <c r="C52" s="6" t="s">
        <v>159</v>
      </c>
      <c r="D52" s="6" t="s">
        <v>176</v>
      </c>
      <c r="E52" s="6" t="s">
        <v>179</v>
      </c>
      <c r="F52" s="6" t="s">
        <v>180</v>
      </c>
      <c r="G52" s="6" t="s">
        <v>179</v>
      </c>
      <c r="H52" s="6" t="str">
        <f t="shared" ref="H52:H53" si="4">VLOOKUP(J52,Товар,2,FALSE)</f>
        <v>DT-L-K4 markaly dizel otyny PKOP JSHS, FCA Tekesy stansiasy, tek temir jol koligimen jetkizy bazisi/Дизельное топливо марки ДТ-Л-K4 ТОО ПКОП, FCA ст. Текесу, базис поставки тольк</v>
      </c>
      <c r="I52" s="6" t="str">
        <f t="shared" si="3"/>
        <v>2710 19 421 0</v>
      </c>
      <c r="J52" s="6" t="s">
        <v>51</v>
      </c>
      <c r="K52" s="6">
        <v>1</v>
      </c>
      <c r="L52" s="15">
        <v>335063.90999999997</v>
      </c>
      <c r="M52" s="15">
        <v>331746.45</v>
      </c>
      <c r="N52" s="15">
        <v>331746.45</v>
      </c>
      <c r="O52" s="15">
        <v>331746.45</v>
      </c>
      <c r="P52" s="15">
        <v>331746.45</v>
      </c>
      <c r="Q52" s="15">
        <v>43127038.5</v>
      </c>
      <c r="R52" s="14"/>
    </row>
    <row r="53" spans="2:18" s="7" customFormat="1" ht="31.5" x14ac:dyDescent="0.25">
      <c r="B53" s="6" t="s">
        <v>160</v>
      </c>
      <c r="C53" s="6" t="s">
        <v>161</v>
      </c>
      <c r="D53" s="6" t="s">
        <v>98</v>
      </c>
      <c r="E53" s="6" t="s">
        <v>96</v>
      </c>
      <c r="F53" s="6" t="s">
        <v>97</v>
      </c>
      <c r="G53" s="6" t="s">
        <v>83</v>
      </c>
      <c r="H53" s="6" t="str">
        <f t="shared" si="4"/>
        <v>aq qant, EXW jetkizy sharttary/сахар белый, условия поставки EXW</v>
      </c>
      <c r="I53" s="6">
        <f t="shared" si="3"/>
        <v>1701</v>
      </c>
      <c r="J53" s="6" t="s">
        <v>30</v>
      </c>
      <c r="K53" s="6">
        <v>1</v>
      </c>
      <c r="L53" s="15">
        <v>420000</v>
      </c>
      <c r="M53" s="15">
        <v>420000</v>
      </c>
      <c r="N53" s="15">
        <v>420000</v>
      </c>
      <c r="O53" s="15">
        <v>420000</v>
      </c>
      <c r="P53" s="15">
        <v>420000</v>
      </c>
      <c r="Q53" s="15">
        <v>85680000</v>
      </c>
      <c r="R53" s="14"/>
    </row>
    <row r="54" spans="2:18" ht="18.75" customHeight="1" x14ac:dyDescent="0.25">
      <c r="B54" s="1"/>
      <c r="C54" s="1"/>
      <c r="D54" s="1"/>
      <c r="E54" s="1"/>
      <c r="F54" s="1"/>
      <c r="G54" s="1"/>
      <c r="H54" s="17"/>
      <c r="I54" s="18"/>
      <c r="J54" s="18"/>
      <c r="K54" s="18"/>
      <c r="L54" s="18"/>
      <c r="M54" s="18"/>
      <c r="N54" s="18"/>
      <c r="O54" s="18"/>
      <c r="P54" s="19"/>
      <c r="Q54" s="2">
        <f>SUM(Q5:Q53)</f>
        <v>3900879148.7999997</v>
      </c>
    </row>
    <row r="55" spans="2:18" x14ac:dyDescent="0.25">
      <c r="Q55" s="4"/>
    </row>
    <row r="56" spans="2:18" x14ac:dyDescent="0.25">
      <c r="Q56" s="4"/>
    </row>
    <row r="59" spans="2:18" x14ac:dyDescent="0.25">
      <c r="K59" s="12"/>
    </row>
    <row r="83" spans="8:8" x14ac:dyDescent="0.25">
      <c r="H83" s="3" t="s">
        <v>17</v>
      </c>
    </row>
  </sheetData>
  <autoFilter ref="A4:Q54" xr:uid="{E8B2D6B2-001F-45E1-81ED-F66B5398CB4D}"/>
  <mergeCells count="2">
    <mergeCell ref="B3:Q3"/>
    <mergeCell ref="H54:P5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48"/>
  <sheetViews>
    <sheetView topLeftCell="A19" workbookViewId="0">
      <selection activeCell="B48" sqref="B48"/>
    </sheetView>
  </sheetViews>
  <sheetFormatPr defaultRowHeight="15" x14ac:dyDescent="0.25"/>
  <cols>
    <col min="3" max="3" width="145.57031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ht="2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84</v>
      </c>
      <c r="C16" s="5" t="s">
        <v>85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86</v>
      </c>
      <c r="C19" s="5" t="s">
        <v>90</v>
      </c>
      <c r="D19" s="13" t="s">
        <v>60</v>
      </c>
    </row>
    <row r="20" spans="2:4" x14ac:dyDescent="0.25">
      <c r="B20" s="5" t="s">
        <v>87</v>
      </c>
      <c r="C20" s="5" t="s">
        <v>91</v>
      </c>
      <c r="D20" s="13" t="s">
        <v>60</v>
      </c>
    </row>
    <row r="21" spans="2:4" x14ac:dyDescent="0.25">
      <c r="B21" s="5" t="s">
        <v>88</v>
      </c>
      <c r="C21" s="5" t="s">
        <v>92</v>
      </c>
      <c r="D21" s="13" t="s">
        <v>60</v>
      </c>
    </row>
    <row r="22" spans="2:4" x14ac:dyDescent="0.25">
      <c r="B22" s="5" t="s">
        <v>89</v>
      </c>
      <c r="C22" s="5" t="s">
        <v>93</v>
      </c>
      <c r="D22" s="13" t="s">
        <v>60</v>
      </c>
    </row>
    <row r="23" spans="2:4" x14ac:dyDescent="0.25">
      <c r="B23" s="5" t="s">
        <v>94</v>
      </c>
      <c r="C23" s="5" t="s">
        <v>95</v>
      </c>
      <c r="D23" s="13">
        <v>1701</v>
      </c>
    </row>
    <row r="24" spans="2:4" x14ac:dyDescent="0.25">
      <c r="B24" s="5" t="s">
        <v>100</v>
      </c>
      <c r="C24" s="5" t="s">
        <v>101</v>
      </c>
      <c r="D24" s="13" t="s">
        <v>61</v>
      </c>
    </row>
    <row r="25" spans="2:4" x14ac:dyDescent="0.25">
      <c r="B25" s="5"/>
      <c r="C25" s="5"/>
      <c r="D25" s="13"/>
    </row>
    <row r="26" spans="2:4" x14ac:dyDescent="0.25">
      <c r="B26" s="5"/>
      <c r="C26" s="5"/>
      <c r="D26" s="13"/>
    </row>
    <row r="27" spans="2:4" x14ac:dyDescent="0.25">
      <c r="B27" s="5"/>
      <c r="C27" s="5"/>
      <c r="D27" s="13"/>
    </row>
    <row r="28" spans="2:4" x14ac:dyDescent="0.25">
      <c r="B28" s="5"/>
      <c r="C28" s="5"/>
      <c r="D28" s="13"/>
    </row>
    <row r="29" spans="2:4" x14ac:dyDescent="0.25">
      <c r="B29" s="5"/>
      <c r="C29" s="5"/>
      <c r="D29" s="13"/>
    </row>
    <row r="30" spans="2:4" x14ac:dyDescent="0.25">
      <c r="B30" s="5"/>
      <c r="C30" s="5"/>
      <c r="D30" s="13"/>
    </row>
    <row r="31" spans="2:4" x14ac:dyDescent="0.25">
      <c r="B31" s="5"/>
      <c r="C31" s="13"/>
      <c r="D31" s="13"/>
    </row>
    <row r="32" spans="2:4" x14ac:dyDescent="0.25">
      <c r="B32" s="5" t="s">
        <v>44</v>
      </c>
      <c r="C32" s="13" t="s">
        <v>53</v>
      </c>
      <c r="D32" s="13" t="s">
        <v>26</v>
      </c>
    </row>
    <row r="33" spans="2:4" x14ac:dyDescent="0.25">
      <c r="B33" s="5" t="s">
        <v>46</v>
      </c>
      <c r="C33" s="13" t="s">
        <v>54</v>
      </c>
      <c r="D33" s="13" t="s">
        <v>27</v>
      </c>
    </row>
    <row r="34" spans="2:4" x14ac:dyDescent="0.25">
      <c r="B34" s="5" t="s">
        <v>19</v>
      </c>
      <c r="C34" s="13" t="s">
        <v>23</v>
      </c>
      <c r="D34" s="13" t="s">
        <v>27</v>
      </c>
    </row>
    <row r="35" spans="2:4" x14ac:dyDescent="0.25">
      <c r="B35" s="5" t="s">
        <v>47</v>
      </c>
      <c r="C35" s="13" t="s">
        <v>55</v>
      </c>
      <c r="D35" s="13" t="s">
        <v>27</v>
      </c>
    </row>
    <row r="36" spans="2:4" ht="24" x14ac:dyDescent="0.25">
      <c r="B36" s="5" t="s">
        <v>48</v>
      </c>
      <c r="C36" s="13" t="s">
        <v>56</v>
      </c>
      <c r="D36" s="13" t="s">
        <v>63</v>
      </c>
    </row>
    <row r="37" spans="2:4" x14ac:dyDescent="0.25">
      <c r="B37" s="5" t="s">
        <v>49</v>
      </c>
      <c r="C37" s="13" t="s">
        <v>57</v>
      </c>
      <c r="D37" s="13" t="s">
        <v>64</v>
      </c>
    </row>
    <row r="38" spans="2:4" ht="24" x14ac:dyDescent="0.25">
      <c r="B38" s="5" t="s">
        <v>20</v>
      </c>
      <c r="C38" s="13" t="s">
        <v>24</v>
      </c>
      <c r="D38" s="13" t="s">
        <v>62</v>
      </c>
    </row>
    <row r="39" spans="2:4" x14ac:dyDescent="0.25">
      <c r="B39" s="5" t="s">
        <v>21</v>
      </c>
      <c r="C39" s="13" t="s">
        <v>25</v>
      </c>
      <c r="D39" s="13" t="s">
        <v>62</v>
      </c>
    </row>
    <row r="40" spans="2:4" ht="24" x14ac:dyDescent="0.25">
      <c r="B40" s="5" t="s">
        <v>51</v>
      </c>
      <c r="C40" s="13" t="s">
        <v>58</v>
      </c>
      <c r="D40" s="13" t="s">
        <v>62</v>
      </c>
    </row>
    <row r="41" spans="2:4" x14ac:dyDescent="0.25">
      <c r="B41" s="5" t="s">
        <v>50</v>
      </c>
      <c r="C41" s="13" t="s">
        <v>59</v>
      </c>
      <c r="D41" s="13" t="s">
        <v>64</v>
      </c>
    </row>
    <row r="42" spans="2:4" x14ac:dyDescent="0.25">
      <c r="B42" s="5" t="s">
        <v>21</v>
      </c>
      <c r="C42" s="13" t="s">
        <v>25</v>
      </c>
      <c r="D42" s="13" t="s">
        <v>62</v>
      </c>
    </row>
    <row r="43" spans="2:4" x14ac:dyDescent="0.25">
      <c r="B43" s="5" t="s">
        <v>30</v>
      </c>
      <c r="C43" s="13" t="s">
        <v>38</v>
      </c>
      <c r="D43" s="13">
        <v>1701</v>
      </c>
    </row>
    <row r="44" spans="2:4" x14ac:dyDescent="0.25">
      <c r="B44" s="5" t="s">
        <v>31</v>
      </c>
      <c r="C44" s="13" t="s">
        <v>39</v>
      </c>
      <c r="D44" s="13" t="s">
        <v>60</v>
      </c>
    </row>
    <row r="45" spans="2:4" x14ac:dyDescent="0.25">
      <c r="B45" s="5" t="s">
        <v>32</v>
      </c>
      <c r="C45" s="13" t="s">
        <v>40</v>
      </c>
      <c r="D45" s="13" t="s">
        <v>60</v>
      </c>
    </row>
    <row r="46" spans="2:4" x14ac:dyDescent="0.25">
      <c r="B46" s="5" t="s">
        <v>33</v>
      </c>
      <c r="C46" s="13" t="s">
        <v>41</v>
      </c>
      <c r="D46" s="13" t="s">
        <v>60</v>
      </c>
    </row>
    <row r="47" spans="2:4" x14ac:dyDescent="0.25">
      <c r="B47" s="5" t="s">
        <v>34</v>
      </c>
      <c r="C47" s="13" t="s">
        <v>42</v>
      </c>
      <c r="D47" s="13" t="s">
        <v>60</v>
      </c>
    </row>
    <row r="48" spans="2:4" x14ac:dyDescent="0.25">
      <c r="B48" s="5" t="s">
        <v>29</v>
      </c>
      <c r="C48" s="13" t="s">
        <v>43</v>
      </c>
      <c r="D48" s="13" t="s">
        <v>60</v>
      </c>
    </row>
  </sheetData>
  <autoFilter ref="B2:D48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08.06.2026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2026-06-08T13:41:53Z</dcterms:modified>
</cp:coreProperties>
</file>