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D062A3B3-71C8-4B18-BB63-93ED1CED1FB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06.03.2026" sheetId="9" r:id="rId1"/>
    <sheet name="Лист1" sheetId="11" state="hidden" r:id="rId2"/>
  </sheets>
  <definedNames>
    <definedName name="_xlnm._FilterDatabase" localSheetId="0" hidden="1">'06.03.2026'!$B$4:$Q$23</definedName>
    <definedName name="товар">Лист1!$B$2:$D$29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5" i="9"/>
  <c r="H5" i="9"/>
  <c r="H6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</calcChain>
</file>

<file path=xl/sharedStrings.xml><?xml version="1.0" encoding="utf-8"?>
<sst xmlns="http://schemas.openxmlformats.org/spreadsheetml/2006/main" count="244" uniqueCount="127">
  <si>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</si>
  <si>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</si>
  <si>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</si>
  <si>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</si>
  <si>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</si>
  <si>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</si>
  <si>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</si>
  <si>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</si>
  <si>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</si>
  <si>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</si>
  <si>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</si>
  <si>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</si>
  <si>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</si>
  <si>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</si>
  <si>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</si>
  <si>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</si>
  <si>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</si>
  <si>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</t>
  </si>
  <si>
    <t>AMKO GROUP ТОО</t>
  </si>
  <si>
    <t>Актор НС ТОО</t>
  </si>
  <si>
    <t>САУДА-САТТЫҚ НӘТИЖЕЛЕРІ / ИТОГИ ТОРГОВ  
06.03.2026</t>
  </si>
  <si>
    <t>D3DE1EA</t>
  </si>
  <si>
    <t>D3DE1SP</t>
  </si>
  <si>
    <t>D3DE1TO</t>
  </si>
  <si>
    <t>D6DE1EA</t>
  </si>
  <si>
    <t>DADFCSP</t>
  </si>
  <si>
    <t>DADFCTO</t>
  </si>
  <si>
    <t>DRDF4EA</t>
  </si>
  <si>
    <t>DTDFCEA</t>
  </si>
  <si>
    <t>UWDEXWA</t>
  </si>
  <si>
    <t>UWDFC05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</si>
  <si>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</si>
  <si>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</si>
  <si>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</si>
  <si>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D6DE1SP</t>
  </si>
  <si>
    <t>AI-95 benzini,PMHZ JSHS,Pavlodar-port st.FCA,tek temir jol koligimen jetkizy/Бензин АИ-95,ТОО ПНХЗ,FCA ст.Павлодар-порт,поставка только ж/д транспортом</t>
  </si>
  <si>
    <t>KO-1 reaktivti qozgaltqyshtargaarnalganotyn,PKOPJSHS,FCA,Tekesy stans,tek t/ jol koligimen jetkizy/Топливо для реак двиг марки ТС-1,ТОО ПКОП,FCA,ст.Текесу,только ж/д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</si>
  <si>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</si>
  <si>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</si>
  <si>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</si>
  <si>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AI-95 benzini tay AMoZ,FCA st.Tendik,tek temirjol koligimen jetkizy/Бензин АИ-95 ТОО АНПЗ,FCA ст.Тендык,поставка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</si>
  <si>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</si>
  <si>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</si>
  <si>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</si>
  <si>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aq qant, jetkizy sharttary FCA Almaty oblysy/сахар белый, условия поставки FCA Алматинская область</t>
  </si>
  <si>
    <t>AD110H3</t>
  </si>
  <si>
    <t>D komir 10-80 mm Shubarkol Prem. AQ FCA Shubarkol stan. Qostanai oblysyna T + 3 ai/уголь Д 10-80 мм АО Шубарколь Прем. FCA ст. Шубарколь на Костанайскую обл T+3 мес.</t>
  </si>
  <si>
    <t>2701</t>
  </si>
  <si>
    <t>AD114H3</t>
  </si>
  <si>
    <t>D komir 10-80 mm Shubarkol Prem. AQ FCA Shubarkol stan. Pavlodar oblysyna T + 3 ai/уголь Д 10-80 мм АО Шубарколь Прем. FCA ст. Шубарколь на Павлодарскую обл T+3 мес.</t>
  </si>
  <si>
    <t>AD301K3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</si>
  <si>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</si>
  <si>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AD308K3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</si>
  <si>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</si>
  <si>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AD309K3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</si>
  <si>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</si>
  <si>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AD317K3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</si>
  <si>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</si>
  <si>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AD502K3</t>
  </si>
  <si>
    <t>D markaly komir klasty 50-300mm AO Shubarkol Komir FCA Almaty q. T+3 ai/Уголь марки Д класса 50-300мм АО Шубарколь комир FCA на г. Алматы T+3 мес.</t>
  </si>
  <si>
    <t>AD503K3</t>
  </si>
  <si>
    <t>D markaly komir klasty 50-300mm AO Shubarkol Komir FCA Aqmola obl T+3 ai/Уголь марки Д класса 50-300мм АО Шубарколь комир FCA на Акмолинскую обл. T+3 мес.</t>
  </si>
  <si>
    <t>AD508K3</t>
  </si>
  <si>
    <t>D markaly komir klasty 50-300mm AO Shubarkol Komir FCA Zhambyl obl T+3 ai/Уголь марки Д класса 50-300мм АО Шубарколь комир FCA на Жамбылскую обл. T+3 мес.</t>
  </si>
  <si>
    <t>AD509K3</t>
  </si>
  <si>
    <t>D markaly komir klasty 50-300mm AO Shubarkol Komir FCA Karagandy obl T+3 ai/Уголь марки Д класса 50-300мм АО Шубарколь комир FCA на Карагандинскую обл. T+3 мес</t>
  </si>
  <si>
    <t>AD510K3</t>
  </si>
  <si>
    <t>D markaly komir klasty 50-300mm AO Shubarkol Komir FCA Qostanai obl T+3 ai/Уголь марки Д класса 50-300мм АО Шубарколь комир FCA на Костанайскую обл. T+3 мес.</t>
  </si>
  <si>
    <t>AD511K3</t>
  </si>
  <si>
    <t>D markaly komir klasty 50-300mm AO Shubarkol Komir FCA Qyzylorda obl T+3 ai/Уголь марки Д класса 50-300мм АО Шубарколь комир FCA на Кызылординскую обл. T+3 мес.</t>
  </si>
  <si>
    <t>AD513K3</t>
  </si>
  <si>
    <t>D markaly komir klasty 50-300mm AO Shubarkol Komir FCA Turkistan obl T+3 ai/Уголь марки Д класса 50-300мм АО Шубарколь комир FCA на Туркестанскую обл. T+3 мес.</t>
  </si>
  <si>
    <t>AD515K3</t>
  </si>
  <si>
    <t>D markaly komir klasty 50-300mm AO Shubarkol Komir FCA SQO obl T+3 ai/Уголь марки Д класса 50-300мм АО Шубарколь комир FCA на СКО обл. T+3 мес.</t>
  </si>
  <si>
    <t>AD517K3</t>
  </si>
  <si>
    <t>D markaly komir klasty 50-300mm AO Shubarkol Komir FCA Shymkent q. T+3 ai/Уголь марки Д класса 50-300мм АО Шубарколь комир FCA в г. Шымкент T+3 мес.</t>
  </si>
  <si>
    <t>AD519K3</t>
  </si>
  <si>
    <t>D markaly komir klasty 50-300mm AO Shubarkol Komir FCA Zhetysu obl T+3 ai/Уголь марки Д класса 50-300мм АО Шубарколь комир FCA на Жетысускую обл. T+3 мес.</t>
  </si>
  <si>
    <t>2710 12 413 0</t>
  </si>
  <si>
    <t>2710 12 450 0</t>
  </si>
  <si>
    <t>2710 19 210 0</t>
  </si>
  <si>
    <t>2710 19 424 0</t>
  </si>
  <si>
    <t>2710 19 422 0</t>
  </si>
  <si>
    <t>АО "Костанайские минералы"</t>
  </si>
  <si>
    <t>ТОО "НПО "Юна"</t>
  </si>
  <si>
    <t>ИП Коротенко О.И</t>
  </si>
  <si>
    <t>ТОО «SP Group»</t>
  </si>
  <si>
    <t>ТОО "Alem-Oil"</t>
  </si>
  <si>
    <t>ИП МУХИЕВ ДОСАЙ КАДЫМОВИЧ</t>
  </si>
  <si>
    <t>ТОО «Petro Trading»</t>
  </si>
  <si>
    <t>ТОО "Азия Нефтепродукт"</t>
  </si>
  <si>
    <t>ИП Надирбеков Б.К.</t>
  </si>
  <si>
    <t>ТОО "Азия Ойл"</t>
  </si>
  <si>
    <t>ТОО INDUSTRIAL MARKET RESOURCE</t>
  </si>
  <si>
    <t>АО "Эйр Астана</t>
  </si>
  <si>
    <t>ТОО «Рикс ЛТД»</t>
  </si>
  <si>
    <t>910540000047</t>
  </si>
  <si>
    <t>031240003940</t>
  </si>
  <si>
    <t>700614400447</t>
  </si>
  <si>
    <t>030440006038</t>
  </si>
  <si>
    <t>010940006647</t>
  </si>
  <si>
    <t>660516301694</t>
  </si>
  <si>
    <t>131140007099</t>
  </si>
  <si>
    <t>150340023316</t>
  </si>
  <si>
    <t>630911301626</t>
  </si>
  <si>
    <t>091140014339</t>
  </si>
  <si>
    <t>160440030621</t>
  </si>
  <si>
    <t>010940000162</t>
  </si>
  <si>
    <t>050340002253</t>
  </si>
  <si>
    <t>Олжа брокер ТОО</t>
  </si>
  <si>
    <t>ATC Brok ТОО</t>
  </si>
  <si>
    <t>ТОО "Адалант777"</t>
  </si>
  <si>
    <t>TradeNova</t>
  </si>
  <si>
    <t>Брокер Стандарт Плюс ТОО</t>
  </si>
  <si>
    <t>OilClub Management ТОО</t>
  </si>
  <si>
    <t>ЮТС Капитал ТОО</t>
  </si>
  <si>
    <t>ТОО IC Products</t>
  </si>
  <si>
    <t>KC Energy Group ТОО</t>
  </si>
  <si>
    <t>ТОО "Коксуский сахарный завод"</t>
  </si>
  <si>
    <t>ТОО «КаИс Инвест»</t>
  </si>
  <si>
    <t>250840004567</t>
  </si>
  <si>
    <t>231240026921</t>
  </si>
  <si>
    <t>150240026911</t>
  </si>
  <si>
    <t>130440027061</t>
  </si>
  <si>
    <t>FB Capital ТОО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</si>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</sst>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28"/>
  <sheetViews>
    <sheetView tabSelected="1" zoomScale="60" zoomScaleNormal="60" workbookViewId="0">
      <selection activeCell="K4" sqref="K4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9.85546875" style="1" bestFit="1" customWidth="1"/>
    <col min="19" max="19" width="21.140625" style="1" customWidth="1"/>
    <col min="20" max="16384" width="9.140625" style="1"/>
  </cols>
  <sheetData>
    <row r="2" spans="2:18" x14ac:dyDescent="0.25">
      <c r="Q2" s="4" t="s">
        <v>10</v>
      </c>
    </row>
    <row r="3" spans="2:18" ht="39" customHeight="1" x14ac:dyDescent="0.25">
      <c r="B3" s="18" t="s">
        <v>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8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8" s="8" customFormat="1" ht="63" x14ac:dyDescent="0.25">
      <c r="B5" s="14" t="s">
        <v>83</v>
      </c>
      <c r="C5" s="9" t="s">
        <v>96</v>
      </c>
      <c r="D5" s="9" t="s">
        <v>109</v>
      </c>
      <c r="E5" s="9" t="s">
        <v>116</v>
      </c>
      <c r="F5" s="9" t="s">
        <v>120</v>
      </c>
      <c r="G5" s="9" t="s">
        <v>124</v>
      </c>
      <c r="H5" s="13" t="str">
        <f>VLOOKUP(J5,товар,2,FALSE)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5" s="13" t="str">
        <f>VLOOKUP(J5,товар,3,FALSE)</f>
        <v>2710 19 422 0</v>
      </c>
      <c r="J5" s="10" t="s">
        <v>27</v>
      </c>
      <c r="K5" s="11" t="s">
        <v>17</v>
      </c>
      <c r="L5" s="19">
        <v>324958.81</v>
      </c>
      <c r="M5" s="19">
        <v>324958.81</v>
      </c>
      <c r="N5" s="19">
        <v>324958.81</v>
      </c>
      <c r="O5" s="19">
        <v>324958.81</v>
      </c>
      <c r="P5" s="19">
        <v>324958.81</v>
      </c>
      <c r="Q5" s="12">
        <v>63366967.950000003</v>
      </c>
    </row>
    <row r="6" spans="2:18" s="8" customFormat="1" ht="47.25" x14ac:dyDescent="0.25">
      <c r="B6" s="14" t="s">
        <v>84</v>
      </c>
      <c r="C6" s="9" t="s">
        <v>97</v>
      </c>
      <c r="D6" s="9" t="s">
        <v>110</v>
      </c>
      <c r="E6" s="9" t="s">
        <v>116</v>
      </c>
      <c r="F6" s="9" t="s">
        <v>120</v>
      </c>
      <c r="G6" s="9" t="s">
        <v>124</v>
      </c>
      <c r="H6" s="13" t="str">
        <f>VLOOKUP(J6,товар,2,FALSE)</f>
        <v>AI-95 benzini tay AMoZ,FCA st.Tendik,tek temirjol koligimen jetkizy/Бензин АИ-95 ТОО АНПЗ,FCA ст.Тендык,поставка только ж/д транспортом</v>
      </c>
      <c r="I6" s="13" t="str">
        <f>VLOOKUP(J6,товар,3,FALSE)</f>
        <v>2710 12 450 0</v>
      </c>
      <c r="J6" s="10" t="s">
        <v>24</v>
      </c>
      <c r="K6" s="11" t="s">
        <v>17</v>
      </c>
      <c r="L6" s="19">
        <v>307720.43</v>
      </c>
      <c r="M6" s="19">
        <v>307720.43</v>
      </c>
      <c r="N6" s="19">
        <v>307720.43</v>
      </c>
      <c r="O6" s="19">
        <v>307720.43</v>
      </c>
      <c r="P6" s="19">
        <v>307720.43</v>
      </c>
      <c r="Q6" s="12">
        <v>20001827.949999999</v>
      </c>
    </row>
    <row r="7" spans="2:18" s="8" customFormat="1" ht="47.25" x14ac:dyDescent="0.25">
      <c r="B7" s="14" t="s">
        <v>85</v>
      </c>
      <c r="C7" s="9" t="s">
        <v>98</v>
      </c>
      <c r="D7" s="9" t="s">
        <v>111</v>
      </c>
      <c r="E7" s="9" t="s">
        <v>117</v>
      </c>
      <c r="F7" s="9" t="s">
        <v>121</v>
      </c>
      <c r="G7" s="9" t="s">
        <v>117</v>
      </c>
      <c r="H7" s="13" t="str">
        <f>VLOOKUP(J7,товар,2,FALSE)</f>
        <v>Benzin AI-92 JSHS PMHZ,FCA st.Pavlodar-port,jetkizy tek t/j/ kolikpen/Бензин АИ-92 ТОО ПНХЗ, FCA ст. Павлодар-порт, поставка только ж/д/ транспортом</v>
      </c>
      <c r="I7" s="13" t="str">
        <f>VLOOKUP(J7,товар,3,FALSE)</f>
        <v>2710 12 413 0</v>
      </c>
      <c r="J7" s="10" t="s">
        <v>22</v>
      </c>
      <c r="K7" s="11" t="s">
        <v>17</v>
      </c>
      <c r="L7" s="19">
        <v>247047.33</v>
      </c>
      <c r="M7" s="19">
        <v>247047.33</v>
      </c>
      <c r="N7" s="19">
        <v>247047.33</v>
      </c>
      <c r="O7" s="19">
        <v>247047.33</v>
      </c>
      <c r="P7" s="19">
        <v>247047.33</v>
      </c>
      <c r="Q7" s="12">
        <v>32116152.899999999</v>
      </c>
    </row>
    <row r="8" spans="2:18" s="8" customFormat="1" ht="47.25" x14ac:dyDescent="0.25">
      <c r="B8" s="14" t="s">
        <v>86</v>
      </c>
      <c r="C8" s="9" t="s">
        <v>99</v>
      </c>
      <c r="D8" s="9" t="s">
        <v>110</v>
      </c>
      <c r="E8" s="9" t="s">
        <v>117</v>
      </c>
      <c r="F8" s="9" t="s">
        <v>121</v>
      </c>
      <c r="G8" s="9" t="s">
        <v>117</v>
      </c>
      <c r="H8" s="13" t="str">
        <f>VLOOKUP(J8,товар,2,FALSE)</f>
        <v>Benzin AI-92 JSHS PMHZ,FCA st.Pavlodar-port,jetkizy tek t/j/ kolikpen/Бензин АИ-92 ТОО ПНХЗ, FCA ст. Павлодар-порт, поставка только ж/д/ транспортом</v>
      </c>
      <c r="I8" s="13" t="str">
        <f>VLOOKUP(J8,товар,3,FALSE)</f>
        <v>2710 12 413 0</v>
      </c>
      <c r="J8" s="10" t="s">
        <v>22</v>
      </c>
      <c r="K8" s="11" t="s">
        <v>17</v>
      </c>
      <c r="L8" s="19">
        <v>247047.33</v>
      </c>
      <c r="M8" s="19">
        <v>247047.33</v>
      </c>
      <c r="N8" s="19">
        <v>247047.33</v>
      </c>
      <c r="O8" s="19">
        <v>247047.33</v>
      </c>
      <c r="P8" s="19">
        <v>247047.33</v>
      </c>
      <c r="Q8" s="12">
        <v>16058076.449999999</v>
      </c>
    </row>
    <row r="9" spans="2:18" s="8" customFormat="1" ht="47.25" x14ac:dyDescent="0.25">
      <c r="B9" s="14" t="s">
        <v>87</v>
      </c>
      <c r="C9" s="9" t="s">
        <v>100</v>
      </c>
      <c r="D9" s="9" t="s">
        <v>109</v>
      </c>
      <c r="E9" s="9" t="s">
        <v>117</v>
      </c>
      <c r="F9" s="9" t="s">
        <v>121</v>
      </c>
      <c r="G9" s="9" t="s">
        <v>117</v>
      </c>
      <c r="H9" s="13" t="str">
        <f>VLOOKUP(J9,товар,2,FALSE)</f>
        <v>Benzin AI-92 JSHS PMHZ,FCA st.Pavlodar-port,jetkizy tek t/j/ kolikpen/Бензин АИ-92 ТОО ПНХЗ, FCA ст. Павлодар-порт, поставка только ж/д/ транспортом</v>
      </c>
      <c r="I9" s="13" t="str">
        <f>VLOOKUP(J9,товар,3,FALSE)</f>
        <v>2710 12 413 0</v>
      </c>
      <c r="J9" s="10" t="s">
        <v>22</v>
      </c>
      <c r="K9" s="11" t="s">
        <v>125</v>
      </c>
      <c r="L9" s="19">
        <v>247047.33</v>
      </c>
      <c r="M9" s="19">
        <v>247047.33</v>
      </c>
      <c r="N9" s="19">
        <v>247047.33</v>
      </c>
      <c r="O9" s="19">
        <v>247047.33</v>
      </c>
      <c r="P9" s="19">
        <v>247047.33</v>
      </c>
      <c r="Q9" s="12">
        <v>96348458.700000003</v>
      </c>
      <c r="R9" s="22"/>
    </row>
    <row r="10" spans="2:18" s="8" customFormat="1" ht="47.25" x14ac:dyDescent="0.25">
      <c r="B10" s="14" t="s">
        <v>84</v>
      </c>
      <c r="C10" s="9" t="s">
        <v>97</v>
      </c>
      <c r="D10" s="9" t="s">
        <v>110</v>
      </c>
      <c r="E10" s="9" t="s">
        <v>117</v>
      </c>
      <c r="F10" s="9" t="s">
        <v>121</v>
      </c>
      <c r="G10" s="9" t="s">
        <v>117</v>
      </c>
      <c r="H10" s="13" t="str">
        <f>VLOOKUP(J10,товар,2,FALSE)</f>
        <v>AI-92 benzini tay AMoZ,FCA st.Tendik,tek temirjol koligimen jetkizy/Бензин АИ-92 ТОО АНПЗ,FCA ст.Тендык,поставка только ж/д транспортом</v>
      </c>
      <c r="I10" s="13" t="str">
        <f>VLOOKUP(J10,товар,3,FALSE)</f>
        <v>2710 12 413 0</v>
      </c>
      <c r="J10" s="10" t="s">
        <v>21</v>
      </c>
      <c r="K10" s="11" t="s">
        <v>17</v>
      </c>
      <c r="L10" s="19">
        <v>222242.31</v>
      </c>
      <c r="M10" s="19">
        <v>222242.31</v>
      </c>
      <c r="N10" s="19">
        <v>222242.31</v>
      </c>
      <c r="O10" s="19">
        <v>222242.31</v>
      </c>
      <c r="P10" s="19">
        <v>222242.31</v>
      </c>
      <c r="Q10" s="12">
        <v>57783000.600000001</v>
      </c>
    </row>
    <row r="11" spans="2:18" s="8" customFormat="1" ht="47.25" x14ac:dyDescent="0.25">
      <c r="B11" s="14" t="s">
        <v>88</v>
      </c>
      <c r="C11" s="9" t="s">
        <v>101</v>
      </c>
      <c r="D11" s="9" t="s">
        <v>111</v>
      </c>
      <c r="E11" s="9" t="s">
        <v>117</v>
      </c>
      <c r="F11" s="9" t="s">
        <v>121</v>
      </c>
      <c r="G11" s="9" t="s">
        <v>117</v>
      </c>
      <c r="H11" s="13" t="str">
        <f>VLOOKUP(J11,товар,2,FALSE)</f>
        <v>BENZIN AI-92 too PKOP, FCA St. Tekesu, set tolko z / D Transport/Бензин АИ-92 ТОО ПКОП, FCA ст. Текесу, поставка только ж/д транспортом</v>
      </c>
      <c r="I11" s="13" t="str">
        <f>VLOOKUP(J11,товар,3,FALSE)</f>
        <v>2710 12 413 0</v>
      </c>
      <c r="J11" s="10" t="s">
        <v>23</v>
      </c>
      <c r="K11" s="11" t="s">
        <v>17</v>
      </c>
      <c r="L11" s="19">
        <v>256344.4</v>
      </c>
      <c r="M11" s="19">
        <v>256344.4</v>
      </c>
      <c r="N11" s="19">
        <v>256344.4</v>
      </c>
      <c r="O11" s="19">
        <v>256344.4</v>
      </c>
      <c r="P11" s="19">
        <v>256344.4</v>
      </c>
      <c r="Q11" s="12">
        <v>99974316</v>
      </c>
    </row>
    <row r="12" spans="2:18" s="8" customFormat="1" ht="47.25" x14ac:dyDescent="0.25">
      <c r="B12" s="14" t="s">
        <v>89</v>
      </c>
      <c r="C12" s="9" t="s">
        <v>102</v>
      </c>
      <c r="D12" s="9" t="s">
        <v>112</v>
      </c>
      <c r="E12" s="9" t="s">
        <v>117</v>
      </c>
      <c r="F12" s="9" t="s">
        <v>121</v>
      </c>
      <c r="G12" s="9" t="s">
        <v>117</v>
      </c>
      <c r="H12" s="13" t="str">
        <f>VLOOKUP(J12,товар,2,FALSE)</f>
        <v>BENZIN AI-92 too PKOP, FCA St. Tekesu, set tolko z / D Transport/Бензин АИ-92 ТОО ПКОП, FCA ст. Текесу, поставка только ж/д транспортом</v>
      </c>
      <c r="I12" s="13" t="str">
        <f>VLOOKUP(J12,товар,3,FALSE)</f>
        <v>2710 12 413 0</v>
      </c>
      <c r="J12" s="10" t="s">
        <v>23</v>
      </c>
      <c r="K12" s="11" t="s">
        <v>17</v>
      </c>
      <c r="L12" s="19">
        <v>256344.4</v>
      </c>
      <c r="M12" s="19">
        <v>256344.4</v>
      </c>
      <c r="N12" s="19">
        <v>256344.4</v>
      </c>
      <c r="O12" s="19">
        <v>256344.4</v>
      </c>
      <c r="P12" s="19">
        <v>256344.4</v>
      </c>
      <c r="Q12" s="12">
        <v>16662386</v>
      </c>
    </row>
    <row r="13" spans="2:18" s="8" customFormat="1" ht="47.25" x14ac:dyDescent="0.25">
      <c r="B13" s="14" t="s">
        <v>90</v>
      </c>
      <c r="C13" s="9" t="s">
        <v>103</v>
      </c>
      <c r="D13" s="9" t="s">
        <v>109</v>
      </c>
      <c r="E13" s="9" t="s">
        <v>117</v>
      </c>
      <c r="F13" s="9" t="s">
        <v>121</v>
      </c>
      <c r="G13" s="9" t="s">
        <v>117</v>
      </c>
      <c r="H13" s="13" t="str">
        <f>VLOOKUP(J13,товар,2,FALSE)</f>
        <v>BENZIN AI-92 too PKOP, FCA St. Tekesu, set tolko z / D Transport/Бензин АИ-92 ТОО ПКОП, FCA ст. Текесу, поставка только ж/д транспортом</v>
      </c>
      <c r="I13" s="13" t="str">
        <f>VLOOKUP(J13,товар,3,FALSE)</f>
        <v>2710 12 413 0</v>
      </c>
      <c r="J13" s="10" t="s">
        <v>23</v>
      </c>
      <c r="K13" s="11" t="s">
        <v>17</v>
      </c>
      <c r="L13" s="19">
        <v>256344.4</v>
      </c>
      <c r="M13" s="19">
        <v>256344.4</v>
      </c>
      <c r="N13" s="19">
        <v>256344.4</v>
      </c>
      <c r="O13" s="19">
        <v>256344.4</v>
      </c>
      <c r="P13" s="19">
        <v>256344.4</v>
      </c>
      <c r="Q13" s="12">
        <v>66649544</v>
      </c>
    </row>
    <row r="14" spans="2:18" s="8" customFormat="1" ht="47.25" x14ac:dyDescent="0.25">
      <c r="B14" s="14" t="s">
        <v>91</v>
      </c>
      <c r="C14" s="9" t="s">
        <v>104</v>
      </c>
      <c r="D14" s="9" t="s">
        <v>113</v>
      </c>
      <c r="E14" s="9" t="s">
        <v>117</v>
      </c>
      <c r="F14" s="9" t="s">
        <v>121</v>
      </c>
      <c r="G14" s="9" t="s">
        <v>117</v>
      </c>
      <c r="H14" s="13" t="str">
        <f>VLOOKUP(J14,товар,2,FALSE)</f>
        <v>BENZIN AI-92 too PKOP, FCA St. Tekesu, set tolko z / D Transport/Бензин АИ-92 ТОО ПКОП, FCA ст. Текесу, поставка только ж/д транспортом</v>
      </c>
      <c r="I14" s="13" t="str">
        <f>VLOOKUP(J14,товар,3,FALSE)</f>
        <v>2710 12 413 0</v>
      </c>
      <c r="J14" s="10" t="s">
        <v>23</v>
      </c>
      <c r="K14" s="11" t="s">
        <v>125</v>
      </c>
      <c r="L14" s="19">
        <v>256344.4</v>
      </c>
      <c r="M14" s="19">
        <v>256344.4</v>
      </c>
      <c r="N14" s="19">
        <v>256344.4</v>
      </c>
      <c r="O14" s="19">
        <v>256344.4</v>
      </c>
      <c r="P14" s="19">
        <v>256344.4</v>
      </c>
      <c r="Q14" s="12">
        <v>99974316</v>
      </c>
      <c r="R14" s="22"/>
    </row>
    <row r="15" spans="2:18" s="8" customFormat="1" ht="47.25" x14ac:dyDescent="0.25">
      <c r="B15" s="14" t="s">
        <v>92</v>
      </c>
      <c r="C15" s="9" t="s">
        <v>105</v>
      </c>
      <c r="D15" s="9" t="s">
        <v>114</v>
      </c>
      <c r="E15" s="9" t="s">
        <v>117</v>
      </c>
      <c r="F15" s="9" t="s">
        <v>121</v>
      </c>
      <c r="G15" s="9" t="s">
        <v>117</v>
      </c>
      <c r="H15" s="13" t="str">
        <f>VLOOKUP(J15,товар,2,FALSE)</f>
        <v>Benzin AI-92 JSHS PMHZ,FCA st.Pavlodar-port,jetkizy tek t/j/ kolikpen/Бензин АИ-92 ТОО ПНХЗ, FCA ст. Павлодар-порт, поставка только ж/д/ транспортом</v>
      </c>
      <c r="I15" s="13" t="str">
        <f>VLOOKUP(J15,товар,3,FALSE)</f>
        <v>2710 12 413 0</v>
      </c>
      <c r="J15" s="10" t="s">
        <v>22</v>
      </c>
      <c r="K15" s="11" t="s">
        <v>126</v>
      </c>
      <c r="L15" s="19">
        <v>247047.33</v>
      </c>
      <c r="M15" s="19">
        <v>247047.33</v>
      </c>
      <c r="N15" s="19">
        <v>247047.33</v>
      </c>
      <c r="O15" s="19">
        <v>247047.33</v>
      </c>
      <c r="P15" s="19">
        <v>247047.33</v>
      </c>
      <c r="Q15" s="12">
        <v>80290382.25</v>
      </c>
      <c r="R15" s="22"/>
    </row>
    <row r="16" spans="2:18" s="8" customFormat="1" ht="47.25" x14ac:dyDescent="0.25">
      <c r="B16" s="14" t="s">
        <v>93</v>
      </c>
      <c r="C16" s="9" t="s">
        <v>106</v>
      </c>
      <c r="D16" s="9" t="s">
        <v>115</v>
      </c>
      <c r="E16" s="9" t="s">
        <v>117</v>
      </c>
      <c r="F16" s="9" t="s">
        <v>121</v>
      </c>
      <c r="G16" s="9" t="s">
        <v>117</v>
      </c>
      <c r="H16" s="13" t="str">
        <f>VLOOKUP(J16,товар,2,FALSE)</f>
        <v>Benzin AI-92 JSHS PMHZ,FCA st.Pavlodar-port,jetkizy tek t/j/ kolikpen/Бензин АИ-92 ТОО ПНХЗ, FCA ст. Павлодар-порт, поставка только ж/д/ транспортом</v>
      </c>
      <c r="I16" s="13" t="str">
        <f>VLOOKUP(J16,товар,3,FALSE)</f>
        <v>2710 12 413 0</v>
      </c>
      <c r="J16" s="10" t="s">
        <v>22</v>
      </c>
      <c r="K16" s="11" t="s">
        <v>17</v>
      </c>
      <c r="L16" s="19">
        <v>247047.33</v>
      </c>
      <c r="M16" s="19">
        <v>247047.33</v>
      </c>
      <c r="N16" s="19">
        <v>247047.33</v>
      </c>
      <c r="O16" s="19">
        <v>247047.33</v>
      </c>
      <c r="P16" s="19">
        <v>247047.33</v>
      </c>
      <c r="Q16" s="12">
        <v>32116152.899999999</v>
      </c>
    </row>
    <row r="17" spans="2:17" s="8" customFormat="1" ht="47.25" x14ac:dyDescent="0.25">
      <c r="B17" s="14" t="s">
        <v>84</v>
      </c>
      <c r="C17" s="9" t="s">
        <v>97</v>
      </c>
      <c r="D17" s="9" t="s">
        <v>110</v>
      </c>
      <c r="E17" s="9" t="s">
        <v>117</v>
      </c>
      <c r="F17" s="9" t="s">
        <v>121</v>
      </c>
      <c r="G17" s="9" t="s">
        <v>117</v>
      </c>
      <c r="H17" s="13" t="str">
        <f>VLOOKUP(J17,товар,2,FALSE)</f>
        <v>AI-95 benzini tay AMoZ,FCA st.Tendik,tek temirjol koligimen jetkizy/Бензин АИ-95 ТОО АНПЗ,FCA ст.Тендык,поставка только ж/д транспортом</v>
      </c>
      <c r="I17" s="13" t="str">
        <f>VLOOKUP(J17,товар,3,FALSE)</f>
        <v>2710 12 450 0</v>
      </c>
      <c r="J17" s="10" t="s">
        <v>24</v>
      </c>
      <c r="K17" s="11" t="s">
        <v>17</v>
      </c>
      <c r="L17" s="19">
        <v>307720.43</v>
      </c>
      <c r="M17" s="19">
        <v>307720.43</v>
      </c>
      <c r="N17" s="19">
        <v>307720.43</v>
      </c>
      <c r="O17" s="19">
        <v>307720.43</v>
      </c>
      <c r="P17" s="19">
        <v>307720.43</v>
      </c>
      <c r="Q17" s="12">
        <v>20001827.949999999</v>
      </c>
    </row>
    <row r="18" spans="2:17" s="8" customFormat="1" ht="63" x14ac:dyDescent="0.25">
      <c r="B18" s="14" t="s">
        <v>94</v>
      </c>
      <c r="C18" s="9" t="s">
        <v>107</v>
      </c>
      <c r="D18" s="9" t="s">
        <v>110</v>
      </c>
      <c r="E18" s="9" t="s">
        <v>117</v>
      </c>
      <c r="F18" s="9" t="s">
        <v>121</v>
      </c>
      <c r="G18" s="9" t="s">
        <v>117</v>
      </c>
      <c r="H18" s="13" t="str">
        <f>VLOOKUP(J18,товар,2,FALSE)</f>
        <v>KO-1 reaktivti qozgaltqyshtargaarnalganotyn,PKOPJSHS,FCA,Tekesy stans,tek t/ jol koligimen jetkizy/Топливо для реак двиг марки ТС-1,ТОО ПКОП,FCA,ст.Текесу,только ж/д</v>
      </c>
      <c r="I18" s="13" t="str">
        <f>VLOOKUP(J18,товар,3,FALSE)</f>
        <v>2710 19 210 0</v>
      </c>
      <c r="J18" s="10" t="s">
        <v>26</v>
      </c>
      <c r="K18" s="11" t="s">
        <v>17</v>
      </c>
      <c r="L18" s="19">
        <v>412175.02</v>
      </c>
      <c r="M18" s="19">
        <v>412175.02</v>
      </c>
      <c r="N18" s="19">
        <v>412175.02</v>
      </c>
      <c r="O18" s="19">
        <v>412175.02</v>
      </c>
      <c r="P18" s="19">
        <v>412175.02</v>
      </c>
      <c r="Q18" s="12">
        <v>80374128.900000006</v>
      </c>
    </row>
    <row r="19" spans="2:17" s="8" customFormat="1" ht="47.25" x14ac:dyDescent="0.25">
      <c r="B19" s="14" t="s">
        <v>94</v>
      </c>
      <c r="C19" s="9" t="s">
        <v>107</v>
      </c>
      <c r="D19" s="9" t="s">
        <v>110</v>
      </c>
      <c r="E19" s="9" t="s">
        <v>117</v>
      </c>
      <c r="F19" s="9" t="s">
        <v>121</v>
      </c>
      <c r="G19" s="9" t="s">
        <v>117</v>
      </c>
      <c r="H19" s="13" t="str">
        <f>VLOOKUP(J19,товар,2,FALSE)</f>
        <v>TC-1 reaktivti qozgaltqyshtarynaarnalganotyn, AMOZ JSHS, FCA, tendik stansiasy, t / j jetkizy/Топливо для реактив двиг TC-1, ТОО АНПЗ, FCA, СТ. ТЕНДЫК, поставка ж/д</v>
      </c>
      <c r="I19" s="13" t="str">
        <f>VLOOKUP(J19,товар,3,FALSE)</f>
        <v>2710 19 210 0</v>
      </c>
      <c r="J19" s="10" t="s">
        <v>28</v>
      </c>
      <c r="K19" s="11" t="s">
        <v>17</v>
      </c>
      <c r="L19" s="19">
        <v>400762.35</v>
      </c>
      <c r="M19" s="19">
        <v>400762.35</v>
      </c>
      <c r="N19" s="19">
        <v>400762.35</v>
      </c>
      <c r="O19" s="19">
        <v>400762.35</v>
      </c>
      <c r="P19" s="19">
        <v>400762.35</v>
      </c>
      <c r="Q19" s="12">
        <v>26049552.75</v>
      </c>
    </row>
    <row r="20" spans="2:17" s="8" customFormat="1" ht="63" x14ac:dyDescent="0.25">
      <c r="B20" s="14" t="s">
        <v>94</v>
      </c>
      <c r="C20" s="9" t="s">
        <v>107</v>
      </c>
      <c r="D20" s="9" t="s">
        <v>110</v>
      </c>
      <c r="E20" s="9" t="s">
        <v>117</v>
      </c>
      <c r="F20" s="9" t="s">
        <v>121</v>
      </c>
      <c r="G20" s="9" t="s">
        <v>117</v>
      </c>
      <c r="H20" s="13" t="str">
        <f>VLOOKUP(J20,товар,2,FALSE)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20" s="13" t="str">
        <f>VLOOKUP(J20,товар,3,FALSE)</f>
        <v>2710 19 210 0</v>
      </c>
      <c r="J20" s="10" t="s">
        <v>25</v>
      </c>
      <c r="K20" s="11" t="s">
        <v>17</v>
      </c>
      <c r="L20" s="19">
        <v>391963.65</v>
      </c>
      <c r="M20" s="19">
        <v>391963.65</v>
      </c>
      <c r="N20" s="19">
        <v>391963.65</v>
      </c>
      <c r="O20" s="19">
        <v>391963.65</v>
      </c>
      <c r="P20" s="19">
        <v>391963.65</v>
      </c>
      <c r="Q20" s="12">
        <v>76432911.75</v>
      </c>
    </row>
    <row r="21" spans="2:17" s="8" customFormat="1" ht="31.5" x14ac:dyDescent="0.25">
      <c r="B21" s="14" t="s">
        <v>95</v>
      </c>
      <c r="C21" s="9" t="s">
        <v>108</v>
      </c>
      <c r="D21" s="9" t="s">
        <v>18</v>
      </c>
      <c r="E21" s="9" t="s">
        <v>118</v>
      </c>
      <c r="F21" s="9" t="s">
        <v>122</v>
      </c>
      <c r="G21" s="9" t="s">
        <v>124</v>
      </c>
      <c r="H21" s="13" t="str">
        <f>VLOOKUP(J21,товар,2,FALSE)</f>
        <v>aq qant, EXW jetkizy sharttary/сахар белый, условия поставки EXW</v>
      </c>
      <c r="I21" s="13">
        <f>VLOOKUP(J21,товар,3,FALSE)</f>
        <v>1701</v>
      </c>
      <c r="J21" s="10" t="s">
        <v>29</v>
      </c>
      <c r="K21" s="11" t="s">
        <v>17</v>
      </c>
      <c r="L21" s="19">
        <v>450000</v>
      </c>
      <c r="M21" s="19">
        <v>450000</v>
      </c>
      <c r="N21" s="19">
        <v>450000</v>
      </c>
      <c r="O21" s="19">
        <v>450000</v>
      </c>
      <c r="P21" s="19">
        <v>450000</v>
      </c>
      <c r="Q21" s="12">
        <v>91800000</v>
      </c>
    </row>
    <row r="22" spans="2:17" s="8" customFormat="1" ht="31.5" x14ac:dyDescent="0.25">
      <c r="B22" s="14" t="s">
        <v>95</v>
      </c>
      <c r="C22" s="9" t="s">
        <v>108</v>
      </c>
      <c r="D22" s="9" t="s">
        <v>18</v>
      </c>
      <c r="E22" s="9" t="s">
        <v>119</v>
      </c>
      <c r="F22" s="9" t="s">
        <v>123</v>
      </c>
      <c r="G22" s="9" t="s">
        <v>19</v>
      </c>
      <c r="H22" s="13" t="str">
        <f>VLOOKUP(J22,товар,2,FALSE)</f>
        <v>aq qant, jetkizy sharttary FCA Almaty oblysy/сахар белый, условия поставки FCA Алматинская область</v>
      </c>
      <c r="I22" s="13">
        <f>VLOOKUP(J22,товар,3,FALSE)</f>
        <v>1701</v>
      </c>
      <c r="J22" s="10" t="s">
        <v>30</v>
      </c>
      <c r="K22" s="11" t="s">
        <v>17</v>
      </c>
      <c r="L22" s="19">
        <v>420000</v>
      </c>
      <c r="M22" s="19">
        <v>420000</v>
      </c>
      <c r="N22" s="19">
        <v>420000</v>
      </c>
      <c r="O22" s="19">
        <v>420000</v>
      </c>
      <c r="P22" s="19">
        <v>420000</v>
      </c>
      <c r="Q22" s="12">
        <v>85680000</v>
      </c>
    </row>
    <row r="23" spans="2:17" ht="18.75" customHeight="1" x14ac:dyDescent="0.25">
      <c r="B23" s="4"/>
      <c r="C23" s="4"/>
      <c r="D23" s="4"/>
      <c r="E23" s="4"/>
      <c r="F23" s="4"/>
      <c r="G23" s="4"/>
      <c r="H23" s="15"/>
      <c r="I23" s="16"/>
      <c r="J23" s="16"/>
      <c r="K23" s="16"/>
      <c r="L23" s="16"/>
      <c r="M23" s="16"/>
      <c r="N23" s="16"/>
      <c r="O23" s="16"/>
      <c r="P23" s="17"/>
      <c r="Q23" s="6">
        <f>SUM(Q5:Q22)</f>
        <v>1061680003.05</v>
      </c>
    </row>
    <row r="24" spans="2:17" x14ac:dyDescent="0.25">
      <c r="Q24" s="7"/>
    </row>
    <row r="25" spans="2:17" x14ac:dyDescent="0.25">
      <c r="Q25" s="7"/>
    </row>
    <row r="28" spans="2:17" x14ac:dyDescent="0.25">
      <c r="K28" s="23"/>
    </row>
  </sheetData>
  <autoFilter ref="B4:Q23" xr:uid="{E8B2D6B2-001F-45E1-81ED-F66B5398CB4D}"/>
  <mergeCells count="2">
    <mergeCell ref="H23:P23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7C8B-CF2C-4913-94EE-75F23261C91F}">
  <dimension ref="B2:D29"/>
  <sheetViews>
    <sheetView workbookViewId="0">
      <selection activeCell="F26" sqref="F26"/>
    </sheetView>
  </sheetViews>
  <sheetFormatPr defaultRowHeight="15" x14ac:dyDescent="0.25"/>
  <cols>
    <col min="2" max="2" width="9.85546875" bestFit="1" customWidth="1"/>
    <col min="4" max="4" width="14.85546875" bestFit="1" customWidth="1"/>
  </cols>
  <sheetData>
    <row r="2" spans="2:4" ht="15.75" x14ac:dyDescent="0.25">
      <c r="B2" s="20" t="s">
        <v>45</v>
      </c>
      <c r="C2" s="20" t="s">
        <v>46</v>
      </c>
      <c r="D2" s="12" t="s">
        <v>47</v>
      </c>
    </row>
    <row r="3" spans="2:4" ht="15.75" x14ac:dyDescent="0.25">
      <c r="B3" s="20" t="s">
        <v>48</v>
      </c>
      <c r="C3" s="20" t="s">
        <v>49</v>
      </c>
      <c r="D3" s="12" t="s">
        <v>47</v>
      </c>
    </row>
    <row r="4" spans="2:4" ht="15.75" x14ac:dyDescent="0.25">
      <c r="B4" s="20" t="s">
        <v>50</v>
      </c>
      <c r="C4" s="20" t="s">
        <v>51</v>
      </c>
      <c r="D4" s="12" t="s">
        <v>47</v>
      </c>
    </row>
    <row r="5" spans="2:4" ht="15.75" x14ac:dyDescent="0.25">
      <c r="B5" s="20" t="s">
        <v>52</v>
      </c>
      <c r="C5" s="20" t="s">
        <v>53</v>
      </c>
      <c r="D5" s="12" t="s">
        <v>47</v>
      </c>
    </row>
    <row r="6" spans="2:4" ht="15.75" x14ac:dyDescent="0.25">
      <c r="B6" s="20" t="s">
        <v>54</v>
      </c>
      <c r="C6" s="20" t="s">
        <v>55</v>
      </c>
      <c r="D6" s="12" t="s">
        <v>47</v>
      </c>
    </row>
    <row r="7" spans="2:4" ht="15.75" x14ac:dyDescent="0.25">
      <c r="B7" s="20" t="s">
        <v>56</v>
      </c>
      <c r="C7" s="20" t="s">
        <v>57</v>
      </c>
      <c r="D7" s="12" t="s">
        <v>47</v>
      </c>
    </row>
    <row r="8" spans="2:4" ht="15.75" x14ac:dyDescent="0.25">
      <c r="B8" s="20" t="s">
        <v>58</v>
      </c>
      <c r="C8" s="20" t="s">
        <v>59</v>
      </c>
      <c r="D8" s="12" t="s">
        <v>47</v>
      </c>
    </row>
    <row r="9" spans="2:4" ht="15.75" x14ac:dyDescent="0.25">
      <c r="B9" s="20" t="s">
        <v>60</v>
      </c>
      <c r="C9" s="20" t="s">
        <v>61</v>
      </c>
      <c r="D9" s="12" t="s">
        <v>47</v>
      </c>
    </row>
    <row r="10" spans="2:4" ht="15.75" x14ac:dyDescent="0.25">
      <c r="B10" s="20" t="s">
        <v>62</v>
      </c>
      <c r="C10" s="20" t="s">
        <v>63</v>
      </c>
      <c r="D10" s="12" t="s">
        <v>47</v>
      </c>
    </row>
    <row r="11" spans="2:4" ht="15.75" x14ac:dyDescent="0.25">
      <c r="B11" s="20" t="s">
        <v>64</v>
      </c>
      <c r="C11" s="20" t="s">
        <v>65</v>
      </c>
      <c r="D11" s="12" t="s">
        <v>47</v>
      </c>
    </row>
    <row r="12" spans="2:4" ht="15.75" x14ac:dyDescent="0.25">
      <c r="B12" s="20" t="s">
        <v>66</v>
      </c>
      <c r="C12" s="20" t="s">
        <v>67</v>
      </c>
      <c r="D12" s="12" t="s">
        <v>47</v>
      </c>
    </row>
    <row r="13" spans="2:4" ht="15.75" x14ac:dyDescent="0.25">
      <c r="B13" s="20" t="s">
        <v>68</v>
      </c>
      <c r="C13" s="20" t="s">
        <v>69</v>
      </c>
      <c r="D13" s="12" t="s">
        <v>47</v>
      </c>
    </row>
    <row r="14" spans="2:4" ht="15.75" x14ac:dyDescent="0.25">
      <c r="B14" s="20" t="s">
        <v>70</v>
      </c>
      <c r="C14" s="20" t="s">
        <v>71</v>
      </c>
      <c r="D14" s="12" t="s">
        <v>47</v>
      </c>
    </row>
    <row r="15" spans="2:4" ht="15.75" x14ac:dyDescent="0.25">
      <c r="B15" s="20" t="s">
        <v>72</v>
      </c>
      <c r="C15" s="20" t="s">
        <v>73</v>
      </c>
      <c r="D15" s="12" t="s">
        <v>47</v>
      </c>
    </row>
    <row r="16" spans="2:4" ht="15.75" x14ac:dyDescent="0.25">
      <c r="B16" s="20" t="s">
        <v>74</v>
      </c>
      <c r="C16" s="20" t="s">
        <v>75</v>
      </c>
      <c r="D16" s="12" t="s">
        <v>47</v>
      </c>
    </row>
    <row r="17" spans="2:4" ht="15.75" x14ac:dyDescent="0.25">
      <c r="B17" s="20" t="s">
        <v>76</v>
      </c>
      <c r="C17" s="20" t="s">
        <v>77</v>
      </c>
      <c r="D17" s="12" t="s">
        <v>47</v>
      </c>
    </row>
    <row r="18" spans="2:4" ht="15.75" x14ac:dyDescent="0.25">
      <c r="B18" s="20" t="s">
        <v>21</v>
      </c>
      <c r="C18" s="20" t="s">
        <v>31</v>
      </c>
      <c r="D18" s="12" t="s">
        <v>78</v>
      </c>
    </row>
    <row r="19" spans="2:4" ht="15.75" x14ac:dyDescent="0.25">
      <c r="B19" s="20" t="s">
        <v>22</v>
      </c>
      <c r="C19" s="20" t="s">
        <v>32</v>
      </c>
      <c r="D19" s="12" t="s">
        <v>78</v>
      </c>
    </row>
    <row r="20" spans="2:4" ht="15.75" x14ac:dyDescent="0.25">
      <c r="B20" s="20" t="s">
        <v>23</v>
      </c>
      <c r="C20" s="20" t="s">
        <v>33</v>
      </c>
      <c r="D20" s="12" t="s">
        <v>78</v>
      </c>
    </row>
    <row r="21" spans="2:4" ht="15.75" x14ac:dyDescent="0.25">
      <c r="B21" s="20" t="s">
        <v>24</v>
      </c>
      <c r="C21" s="20" t="s">
        <v>40</v>
      </c>
      <c r="D21" s="12" t="s">
        <v>79</v>
      </c>
    </row>
    <row r="22" spans="2:4" ht="15.75" x14ac:dyDescent="0.25">
      <c r="B22" s="20" t="s">
        <v>34</v>
      </c>
      <c r="C22" s="20" t="s">
        <v>35</v>
      </c>
      <c r="D22" s="12" t="s">
        <v>79</v>
      </c>
    </row>
    <row r="23" spans="2:4" ht="15.75" x14ac:dyDescent="0.25">
      <c r="B23" s="20" t="s">
        <v>25</v>
      </c>
      <c r="C23" s="20" t="s">
        <v>41</v>
      </c>
      <c r="D23" s="12" t="s">
        <v>80</v>
      </c>
    </row>
    <row r="24" spans="2:4" ht="15.75" x14ac:dyDescent="0.25">
      <c r="B24" s="20" t="s">
        <v>26</v>
      </c>
      <c r="C24" s="20" t="s">
        <v>36</v>
      </c>
      <c r="D24" s="12" t="s">
        <v>80</v>
      </c>
    </row>
    <row r="25" spans="2:4" ht="15.75" x14ac:dyDescent="0.25">
      <c r="B25" s="20" t="s">
        <v>37</v>
      </c>
      <c r="C25" s="20" t="s">
        <v>38</v>
      </c>
      <c r="D25" s="12" t="s">
        <v>81</v>
      </c>
    </row>
    <row r="26" spans="2:4" ht="15.75" x14ac:dyDescent="0.25">
      <c r="B26" s="20" t="s">
        <v>27</v>
      </c>
      <c r="C26" s="20" t="s">
        <v>39</v>
      </c>
      <c r="D26" s="12" t="s">
        <v>82</v>
      </c>
    </row>
    <row r="27" spans="2:4" ht="15.75" x14ac:dyDescent="0.25">
      <c r="B27" s="20" t="s">
        <v>28</v>
      </c>
      <c r="C27" s="20" t="s">
        <v>42</v>
      </c>
      <c r="D27" s="12" t="s">
        <v>80</v>
      </c>
    </row>
    <row r="28" spans="2:4" ht="15.75" x14ac:dyDescent="0.25">
      <c r="B28" s="20" t="s">
        <v>30</v>
      </c>
      <c r="C28" s="20" t="s">
        <v>44</v>
      </c>
      <c r="D28" s="21">
        <v>1701</v>
      </c>
    </row>
    <row r="29" spans="2:4" ht="15.75" x14ac:dyDescent="0.25">
      <c r="B29" s="20" t="s">
        <v>29</v>
      </c>
      <c r="C29" s="20" t="s">
        <v>43</v>
      </c>
      <c r="D29" s="21">
        <v>1701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06.03.2026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2026-03-10T12:19:39Z</dcterms:modified>
</cp:coreProperties>
</file>