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2048A597-8468-4439-B4B7-6267DF8AA3C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20.07.2026" sheetId="15" r:id="rId1"/>
    <sheet name="Лист1" sheetId="14" state="hidden" r:id="rId2"/>
  </sheets>
  <definedNames>
    <definedName name="_xlnm._FilterDatabase" localSheetId="0" hidden="1">'20.07.2026'!$A$4:$Q$10</definedName>
    <definedName name="_xlnm._FilterDatabase" localSheetId="1" hidden="1">Лист1!$B$2:$D$86</definedName>
    <definedName name="Товар">Лист1!$B$2:$D$86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5" l="1"/>
  <c r="I8" i="15"/>
  <c r="H8" i="15"/>
  <c r="I7" i="15"/>
  <c r="H7" i="15"/>
  <c r="I6" i="15"/>
  <c r="H6" i="15"/>
  <c r="I5" i="15"/>
  <c r="H5" i="15"/>
</calcChain>
</file>

<file path=xl/sharedStrings.xml><?xml version="1.0" encoding="utf-8"?>
<sst xmlns="http://schemas.openxmlformats.org/spreadsheetml/2006/main" count="254" uniqueCount="207">
  <si>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</si>
  <si>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</si>
  <si>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</si>
  <si>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</si>
  <si>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</si>
  <si>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</si>
  <si>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</si>
  <si>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</si>
  <si>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</si>
  <si>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</si>
  <si>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</si>
  <si>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</si>
  <si>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</si>
  <si>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</si>
  <si>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</si>
  <si>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</si>
  <si>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</si>
  <si>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</si>
  <si>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</si>
  <si>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</si>
  <si>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</si>
  <si>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</si>
  <si>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</si>
  <si>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</si>
  <si>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</si>
  <si>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</si>
  <si>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</si>
  <si>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</si>
  <si>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</si>
  <si>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</si>
  <si>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</si>
  <si>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</si>
  <si>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</si>
  <si>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</si>
  <si>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</si>
  <si>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</si>
  <si>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</si>
  <si>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</si>
  <si>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</si>
  <si>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</si>
  <si>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</si>
  <si>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</si>
  <si>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</si>
  <si>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</si>
  <si>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</si>
  <si>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</si>
  <si>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</si>
  <si>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</si>
  <si>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</si>
  <si>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</si>
  <si>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</si>
  <si>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</si>
  <si>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</si>
  <si>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</si>
  <si>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</si>
  <si>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</si>
  <si>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</si>
  <si>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</si>
  <si>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</si>
  <si>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</si>
  <si>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</si>
  <si>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</si>
  <si>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</si>
  <si>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</si>
  <si>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</si>
  <si>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</si>
  <si>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</si>
  <si>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</si>
  <si>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</si>
  <si>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</si>
  <si>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</si>
  <si>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</si>
  <si>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</si>
  <si>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</si>
  <si>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</si>
  <si>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</si>
  <si>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</si>
  <si>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</si>
  <si>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</si>
  <si>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</si>
  <si>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</si>
  <si>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</si>
  <si>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</si>
  <si>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</si>
  <si>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</si>
  <si>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</si>
  <si>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</si>
  <si>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</si>
  <si>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</si>
  <si>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</si>
  <si>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</si>
  <si>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</si>
  <si>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</si>
  <si>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</si>
  <si>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</si>
  <si>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</si>
  <si>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</si>
  <si>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</si>
  <si>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</si>
  <si>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</si>
  <si>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</si>
  <si>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</si>
  <si>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</si>
  <si>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</si>
  <si>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</si>
  <si>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</si>
  <si>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</si>
  <si>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</si>
  <si>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</si>
  <si>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</si>
  <si>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</si>
  <si>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</si>
  <si>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</si>
  <si>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</si>
  <si>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</si>
  <si>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</si>
  <si>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</si>
  <si>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</si>
  <si>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</si>
  <si>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</si>
  <si>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</si>
  <si>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</si>
  <si>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</si>
  <si>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</si>
  <si>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</si>
  <si>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</si>
  <si>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</si>
  <si>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</si>
  <si>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</si>
  <si>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</si>
  <si>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</si>
  <si>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</si>
  <si>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</si>
  <si>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</si>
  <si>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</si>
  <si>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</si>
  <si>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</si>
  <si>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</si>
  <si>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</si>
  <si>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</si>
  <si>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</si>
  <si>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</si>
  <si>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</si>
  <si>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</si>
  <si>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</si>
  <si>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</si>
  <si>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</si>
  <si>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</si>
  <si>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</si>
  <si>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</si>
  <si>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</si>
  <si>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</si>
  <si>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</si>
  <si>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</si>
  <si>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</si>
  <si>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</si>
  <si>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</si>
  <si>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</si>
  <si>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</si>
  <si>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</si>
  <si>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</si>
  <si>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</si>
  <si>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</si>
  <si>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</si>
  <si>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</si>
  <si>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</si>
  <si>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</si>
  <si>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</si>
  <si>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</si>
  <si>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</si>
  <si>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</si>
  <si>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</si>
  <si>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</si>
  <si>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</si>
  <si>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</si>
  <si>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W3DE256</t>
  </si>
  <si>
    <t>3 klasty jumsaq bidai, gluten 25-26, EXW/пшеница мягкая 3 класса, клейковина 25-26, EXW</t>
  </si>
  <si>
    <t>D3DDDTI</t>
  </si>
  <si>
    <t>AI92 benzini, DDP jetkizy sharttary Turkistan oblysy, Sozaq aydany, Ontustik Inkai kenishi/Бензин АИ92, условия поставки DDP Туркестанская область, Сузакский район, рудник Южный</t>
  </si>
  <si>
    <t>DSDDDTI</t>
  </si>
  <si>
    <t>D3DDDT</t>
  </si>
  <si>
    <t>Бензин автомобильный неэтилированный АИ-92, экологического класса К4, условия поставки DDP участок №2 Торткудук, месторождение Моинкум,Сузакский район,Туркестанская область,РК; Ин</t>
  </si>
  <si>
    <t>Jazgy dizeldi otyn,DDP Turkistan oblysy,Sozaq aydany,Ontustik Inkai kenishi/Топливо дизельное летнее,DDP Туркестанская обл,Сузакский район,рудник Южный Инкай</t>
  </si>
  <si>
    <t>UWDFC03</t>
  </si>
  <si>
    <t>aq qant, jetkizy sharttary FCA Aqmola oblysy/сахар белый, условия поставки FCA Акмолинская область</t>
  </si>
  <si>
    <t>AMKO GROUP ТОО</t>
  </si>
  <si>
    <t>`</t>
  </si>
  <si>
    <t>ТОО "Коксуский сахарный завод"</t>
  </si>
  <si>
    <t>150240026911</t>
  </si>
  <si>
    <t>FB Capital ТОО</t>
  </si>
  <si>
    <t>UWDFC12</t>
  </si>
  <si>
    <t>aq qant, jetkizy sharttary FCA Mangystay oblysy/сахар белый, условия поставки FCA Мангистауская область</t>
  </si>
  <si>
    <t>ТОО "Адалант777"</t>
  </si>
  <si>
    <t>АО Шубарколь Премиум</t>
  </si>
  <si>
    <t>130440022185</t>
  </si>
  <si>
    <t>ИП АЯП С.Ж.</t>
  </si>
  <si>
    <t>540904300859</t>
  </si>
  <si>
    <t>САУДА-САТТЫҚ НӘТИЖЕЛЕРІ / ИТОГИ ТОРГОВ  
20.07.2026</t>
  </si>
  <si>
    <t>ИП Уголь-Жаксы</t>
  </si>
  <si>
    <t>ТОО Глори Трэйд</t>
  </si>
  <si>
    <t>ИП Ищанов Бейсен Кайруллинович</t>
  </si>
  <si>
    <t>910820350511</t>
  </si>
  <si>
    <t>181040023720</t>
  </si>
  <si>
    <t>591209301256</t>
  </si>
  <si>
    <t>Хеликон Трейдин ТОО</t>
  </si>
  <si>
    <t>231140035441</t>
  </si>
  <si>
    <t>Актор НС ТОО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</si>
</sst>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38"/>
  <sheetViews>
    <sheetView tabSelected="1" zoomScale="55" zoomScaleNormal="55" workbookViewId="0">
      <selection activeCell="O26" sqref="O24:O26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197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47.25" x14ac:dyDescent="0.25">
      <c r="B5" s="6" t="s">
        <v>195</v>
      </c>
      <c r="C5" s="6" t="s">
        <v>196</v>
      </c>
      <c r="D5" s="6" t="s">
        <v>192</v>
      </c>
      <c r="E5" s="6" t="s">
        <v>193</v>
      </c>
      <c r="F5" s="6" t="s">
        <v>194</v>
      </c>
      <c r="G5" s="6" t="s">
        <v>189</v>
      </c>
      <c r="H5" s="6" t="str">
        <f t="shared" ref="H5" si="0">VLOOKUP(J5,Товар,2,FALSE)</f>
        <v>D komir 10-80 mm Shubarkol Prem. AQ FCA Shubarkol stan. Qostanai oblysyna T + 3 ai/уголь Д 10-80 мм АО Шубарколь Прем. FCA ст. Шубарколь на Костанайскую обл T+3 мес.</v>
      </c>
      <c r="I5" s="6">
        <f t="shared" ref="I5" si="1">VLOOKUP(J5,Товар,3,FALSE)</f>
        <v>2701</v>
      </c>
      <c r="J5" s="6" t="s">
        <v>141</v>
      </c>
      <c r="K5" s="6">
        <v>1</v>
      </c>
      <c r="L5" s="14">
        <v>10339.73</v>
      </c>
      <c r="M5" s="14">
        <v>10339.73</v>
      </c>
      <c r="N5" s="14">
        <v>10339.73</v>
      </c>
      <c r="O5" s="14">
        <v>10339.73</v>
      </c>
      <c r="P5" s="14">
        <v>10339.73</v>
      </c>
      <c r="Q5" s="14">
        <v>3618905.5</v>
      </c>
      <c r="R5" s="16"/>
    </row>
    <row r="6" spans="2:18" s="7" customFormat="1" ht="47.25" x14ac:dyDescent="0.25">
      <c r="B6" s="6" t="s">
        <v>198</v>
      </c>
      <c r="C6" s="6" t="s">
        <v>201</v>
      </c>
      <c r="D6" s="6" t="s">
        <v>192</v>
      </c>
      <c r="E6" s="6" t="s">
        <v>193</v>
      </c>
      <c r="F6" s="6" t="s">
        <v>194</v>
      </c>
      <c r="G6" s="6" t="s">
        <v>189</v>
      </c>
      <c r="H6" s="6" t="str">
        <f t="shared" ref="H6:H8" si="2">VLOOKUP(J6,Товар,2,FALSE)</f>
        <v>D komir 10-80 mm Shubarkol Prem. AQ FCA Shubarkol stan. Pavlodar oblysyna T + 3 ai/уголь Д 10-80 мм АО Шубарколь Прем. FCA ст. Шубарколь на Павлодарскую обл T+3 мес.</v>
      </c>
      <c r="I6" s="6">
        <f t="shared" ref="I6:I8" si="3">VLOOKUP(J6,Товар,3,FALSE)</f>
        <v>2701</v>
      </c>
      <c r="J6" s="6" t="s">
        <v>142</v>
      </c>
      <c r="K6" s="6">
        <v>1</v>
      </c>
      <c r="L6" s="14">
        <v>10339.73</v>
      </c>
      <c r="M6" s="14">
        <v>10339.73</v>
      </c>
      <c r="N6" s="14">
        <v>10339.73</v>
      </c>
      <c r="O6" s="14">
        <v>10339.73</v>
      </c>
      <c r="P6" s="14">
        <v>10339.73</v>
      </c>
      <c r="Q6" s="14">
        <v>3618905.5</v>
      </c>
      <c r="R6" s="16"/>
    </row>
    <row r="7" spans="2:18" s="7" customFormat="1" x14ac:dyDescent="0.25">
      <c r="B7" s="6" t="s">
        <v>199</v>
      </c>
      <c r="C7" s="6" t="s">
        <v>202</v>
      </c>
      <c r="D7" s="6" t="s">
        <v>185</v>
      </c>
      <c r="E7" s="6" t="s">
        <v>204</v>
      </c>
      <c r="F7" s="6" t="s">
        <v>205</v>
      </c>
      <c r="G7" s="6" t="s">
        <v>206</v>
      </c>
      <c r="H7" s="6" t="str">
        <f t="shared" si="2"/>
        <v>aq qant, EXW Almaty oblysy/сахар белый,EXW Алматинская обл</v>
      </c>
      <c r="I7" s="6">
        <f t="shared" si="3"/>
        <v>1701</v>
      </c>
      <c r="J7" s="6" t="s">
        <v>70</v>
      </c>
      <c r="K7" s="6">
        <v>3</v>
      </c>
      <c r="L7" s="14">
        <v>420000</v>
      </c>
      <c r="M7" s="14">
        <v>420000</v>
      </c>
      <c r="N7" s="14">
        <v>420000</v>
      </c>
      <c r="O7" s="14">
        <v>420000</v>
      </c>
      <c r="P7" s="14">
        <v>420000</v>
      </c>
      <c r="Q7" s="14">
        <v>116760000</v>
      </c>
      <c r="R7" s="16"/>
    </row>
    <row r="8" spans="2:18" s="7" customFormat="1" ht="31.5" x14ac:dyDescent="0.25">
      <c r="B8" s="6" t="s">
        <v>200</v>
      </c>
      <c r="C8" s="6" t="s">
        <v>203</v>
      </c>
      <c r="D8" s="6" t="s">
        <v>185</v>
      </c>
      <c r="E8" s="6" t="s">
        <v>187</v>
      </c>
      <c r="F8" s="6" t="s">
        <v>188</v>
      </c>
      <c r="G8" s="6" t="s">
        <v>189</v>
      </c>
      <c r="H8" s="6" t="str">
        <f t="shared" si="2"/>
        <v>aq qant, EXW jetkizy sharttary/сахар белый, условия поставки EXW</v>
      </c>
      <c r="I8" s="6">
        <f t="shared" si="3"/>
        <v>1701</v>
      </c>
      <c r="J8" s="6" t="s">
        <v>30</v>
      </c>
      <c r="K8" s="6">
        <v>1</v>
      </c>
      <c r="L8" s="14">
        <v>440000</v>
      </c>
      <c r="M8" s="14">
        <v>440000</v>
      </c>
      <c r="N8" s="14">
        <v>440000</v>
      </c>
      <c r="O8" s="14">
        <v>440000</v>
      </c>
      <c r="P8" s="14">
        <v>440000</v>
      </c>
      <c r="Q8" s="14">
        <v>29920000</v>
      </c>
      <c r="R8" s="16"/>
    </row>
    <row r="9" spans="2:18" x14ac:dyDescent="0.25">
      <c r="B9" s="1"/>
      <c r="C9" s="1"/>
      <c r="D9" s="1"/>
      <c r="E9" s="1"/>
      <c r="F9" s="1"/>
      <c r="G9" s="1"/>
      <c r="H9" s="18"/>
      <c r="I9" s="19"/>
      <c r="J9" s="19"/>
      <c r="K9" s="19"/>
      <c r="L9" s="19"/>
      <c r="M9" s="19"/>
      <c r="N9" s="19"/>
      <c r="O9" s="19"/>
      <c r="P9" s="20"/>
      <c r="Q9" s="2">
        <f>SUM(Q5:Q8)</f>
        <v>153917811</v>
      </c>
    </row>
    <row r="10" spans="2:18" x14ac:dyDescent="0.25">
      <c r="Q10" s="4"/>
    </row>
    <row r="11" spans="2:18" x14ac:dyDescent="0.25">
      <c r="Q11" s="4"/>
    </row>
    <row r="14" spans="2:18" x14ac:dyDescent="0.25">
      <c r="K14" s="12"/>
    </row>
    <row r="18" spans="13:13" x14ac:dyDescent="0.25">
      <c r="M18" s="1" t="s">
        <v>186</v>
      </c>
    </row>
    <row r="38" spans="8:8" x14ac:dyDescent="0.25">
      <c r="H38" s="3" t="s">
        <v>17</v>
      </c>
    </row>
  </sheetData>
  <autoFilter ref="A4:Q10" xr:uid="{E8B2D6B2-001F-45E1-81ED-F66B5398CB4D}"/>
  <mergeCells count="2">
    <mergeCell ref="B3:Q3"/>
    <mergeCell ref="H9:P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86"/>
  <sheetViews>
    <sheetView topLeftCell="D54" zoomScaleNormal="100" workbookViewId="0">
      <selection activeCell="D66" sqref="D66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175</v>
      </c>
      <c r="C62" s="5" t="s">
        <v>176</v>
      </c>
      <c r="D62" s="13" t="s">
        <v>60</v>
      </c>
    </row>
    <row r="63" spans="2:4" x14ac:dyDescent="0.25">
      <c r="B63" s="5" t="s">
        <v>177</v>
      </c>
      <c r="C63" s="5" t="s">
        <v>178</v>
      </c>
      <c r="D63" s="13" t="s">
        <v>26</v>
      </c>
    </row>
    <row r="64" spans="2:4" x14ac:dyDescent="0.25">
      <c r="B64" s="5" t="s">
        <v>180</v>
      </c>
      <c r="C64" s="5" t="s">
        <v>181</v>
      </c>
      <c r="D64" s="13" t="s">
        <v>26</v>
      </c>
    </row>
    <row r="65" spans="2:4" x14ac:dyDescent="0.25">
      <c r="B65" s="5" t="s">
        <v>179</v>
      </c>
      <c r="C65" s="5" t="s">
        <v>182</v>
      </c>
      <c r="D65" s="13" t="s">
        <v>62</v>
      </c>
    </row>
    <row r="66" spans="2:4" x14ac:dyDescent="0.25">
      <c r="B66" s="5" t="s">
        <v>190</v>
      </c>
      <c r="C66" s="5" t="s">
        <v>191</v>
      </c>
      <c r="D66" s="13">
        <v>1701</v>
      </c>
    </row>
    <row r="67" spans="2:4" x14ac:dyDescent="0.25">
      <c r="B67" s="5" t="s">
        <v>183</v>
      </c>
      <c r="C67" s="5" t="s">
        <v>184</v>
      </c>
      <c r="D67" s="13">
        <v>1701</v>
      </c>
    </row>
    <row r="68" spans="2:4" ht="13.5" customHeight="1" x14ac:dyDescent="0.25">
      <c r="B68" s="5" t="s">
        <v>171</v>
      </c>
      <c r="C68" s="13" t="s">
        <v>173</v>
      </c>
      <c r="D68" s="13">
        <v>1701</v>
      </c>
    </row>
    <row r="69" spans="2:4" x14ac:dyDescent="0.25">
      <c r="B69" s="5" t="s">
        <v>172</v>
      </c>
      <c r="C69" s="13" t="s">
        <v>174</v>
      </c>
      <c r="D69" s="13">
        <v>1701</v>
      </c>
    </row>
    <row r="70" spans="2:4" x14ac:dyDescent="0.25">
      <c r="B70" s="5" t="s">
        <v>44</v>
      </c>
      <c r="C70" s="13" t="s">
        <v>53</v>
      </c>
      <c r="D70" s="13" t="s">
        <v>26</v>
      </c>
    </row>
    <row r="71" spans="2:4" x14ac:dyDescent="0.25">
      <c r="B71" s="5" t="s">
        <v>46</v>
      </c>
      <c r="C71" s="13" t="s">
        <v>54</v>
      </c>
      <c r="D71" s="13" t="s">
        <v>27</v>
      </c>
    </row>
    <row r="72" spans="2:4" x14ac:dyDescent="0.25">
      <c r="B72" s="5" t="s">
        <v>19</v>
      </c>
      <c r="C72" s="13" t="s">
        <v>23</v>
      </c>
      <c r="D72" s="13" t="s">
        <v>27</v>
      </c>
    </row>
    <row r="73" spans="2:4" x14ac:dyDescent="0.25">
      <c r="B73" s="5" t="s">
        <v>47</v>
      </c>
      <c r="C73" s="13" t="s">
        <v>55</v>
      </c>
      <c r="D73" s="13" t="s">
        <v>27</v>
      </c>
    </row>
    <row r="74" spans="2:4" x14ac:dyDescent="0.25">
      <c r="B74" s="5" t="s">
        <v>48</v>
      </c>
      <c r="C74" s="13" t="s">
        <v>56</v>
      </c>
      <c r="D74" s="13" t="s">
        <v>63</v>
      </c>
    </row>
    <row r="75" spans="2:4" x14ac:dyDescent="0.25">
      <c r="B75" s="5" t="s">
        <v>49</v>
      </c>
      <c r="C75" s="13" t="s">
        <v>57</v>
      </c>
      <c r="D75" s="13" t="s">
        <v>64</v>
      </c>
    </row>
    <row r="76" spans="2:4" x14ac:dyDescent="0.25">
      <c r="B76" s="5" t="s">
        <v>20</v>
      </c>
      <c r="C76" s="13" t="s">
        <v>24</v>
      </c>
      <c r="D76" s="13" t="s">
        <v>62</v>
      </c>
    </row>
    <row r="77" spans="2:4" x14ac:dyDescent="0.25">
      <c r="B77" s="5" t="s">
        <v>21</v>
      </c>
      <c r="C77" s="13" t="s">
        <v>25</v>
      </c>
      <c r="D77" s="13" t="s">
        <v>62</v>
      </c>
    </row>
    <row r="78" spans="2:4" x14ac:dyDescent="0.25">
      <c r="B78" s="5" t="s">
        <v>51</v>
      </c>
      <c r="C78" s="13" t="s">
        <v>58</v>
      </c>
      <c r="D78" s="13" t="s">
        <v>62</v>
      </c>
    </row>
    <row r="79" spans="2:4" x14ac:dyDescent="0.25">
      <c r="B79" s="5" t="s">
        <v>50</v>
      </c>
      <c r="C79" s="13" t="s">
        <v>59</v>
      </c>
      <c r="D79" s="13" t="s">
        <v>64</v>
      </c>
    </row>
    <row r="80" spans="2:4" x14ac:dyDescent="0.25">
      <c r="B80" s="5" t="s">
        <v>21</v>
      </c>
      <c r="C80" s="13" t="s">
        <v>25</v>
      </c>
      <c r="D80" s="13" t="s">
        <v>62</v>
      </c>
    </row>
    <row r="81" spans="2:4" x14ac:dyDescent="0.25">
      <c r="B81" s="5" t="s">
        <v>30</v>
      </c>
      <c r="C81" s="13" t="s">
        <v>38</v>
      </c>
      <c r="D81" s="13">
        <v>1701</v>
      </c>
    </row>
    <row r="82" spans="2:4" x14ac:dyDescent="0.25">
      <c r="B82" s="5" t="s">
        <v>31</v>
      </c>
      <c r="C82" s="13" t="s">
        <v>39</v>
      </c>
      <c r="D82" s="13" t="s">
        <v>60</v>
      </c>
    </row>
    <row r="83" spans="2:4" x14ac:dyDescent="0.25">
      <c r="B83" s="5" t="s">
        <v>32</v>
      </c>
      <c r="C83" s="13" t="s">
        <v>40</v>
      </c>
      <c r="D83" s="13" t="s">
        <v>60</v>
      </c>
    </row>
    <row r="84" spans="2:4" x14ac:dyDescent="0.25">
      <c r="B84" s="5" t="s">
        <v>33</v>
      </c>
      <c r="C84" s="13" t="s">
        <v>41</v>
      </c>
      <c r="D84" s="13" t="s">
        <v>60</v>
      </c>
    </row>
    <row r="85" spans="2:4" x14ac:dyDescent="0.25">
      <c r="B85" s="5" t="s">
        <v>34</v>
      </c>
      <c r="C85" s="13" t="s">
        <v>42</v>
      </c>
      <c r="D85" s="13" t="s">
        <v>60</v>
      </c>
    </row>
    <row r="86" spans="2:4" x14ac:dyDescent="0.25">
      <c r="B86" s="5" t="s">
        <v>29</v>
      </c>
      <c r="C86" s="13" t="s">
        <v>43</v>
      </c>
      <c r="D86" s="13" t="s">
        <v>60</v>
      </c>
    </row>
  </sheetData>
  <autoFilter ref="B2:D86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2026-07-21T07:08:18Z</dcterms:modified>
</cp:coreProperties>
</file>