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6\04 апрель\"/>
    </mc:Choice>
  </mc:AlternateContent>
  <xr:revisionPtr revIDLastSave="0" documentId="13_ncr:1_{3DA9A8FC-258E-4C91-A67A-37B51DBD6460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07.04.2026" sheetId="9" r:id="rId1"/>
    <sheet name="Лист2" sheetId="20" state="hidden" r:id="rId2"/>
  </sheets>
  <definedNames>
    <definedName name="_xlnm._FilterDatabase" localSheetId="0" hidden="1">'07.04.2026'!$A$4:$Q$29</definedName>
    <definedName name="Таблица">Лист2!$B$2:$C$10</definedName>
  </definedNames>
  <calcPr calcId="191029" refMode="R1C1"/>
</workbook>
</file>

<file path=xl/calcChain.xml><?xml version="1.0" encoding="utf-8"?>
<calcChain xmlns="http://schemas.openxmlformats.org/spreadsheetml/2006/main">
  <c r="H6" i="9" l="1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5" i="9"/>
  <c r="Q30" i="9"/>
</calcChain>
</file>

<file path=xl/sharedStrings.xml><?xml version="1.0" encoding="utf-8"?>
<sst xmlns="http://schemas.openxmlformats.org/spreadsheetml/2006/main" count="236" uniqueCount="87">
  <si>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</si>
  <si>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</si>
  <si>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</si>
  <si>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</si>
  <si>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</si>
  <si>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</si>
  <si>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</si>
  <si>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</si>
  <si>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</si>
  <si>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</si>
  <si>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</si>
  <si>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</si>
  <si>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</si>
  <si>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</si>
  <si>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</si>
  <si>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</si>
  <si>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</si>
  <si>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ATC Brok ТОО</t>
  </si>
  <si>
    <t>Олжа брокер ТОО</t>
  </si>
  <si>
    <t>ТОО "Адалант777"</t>
  </si>
  <si>
    <t>Torino-06 ТОО</t>
  </si>
  <si>
    <t>Брокер Стандарт Плюс ТОО</t>
  </si>
  <si>
    <t>Евразийский торговый брокер ТОО</t>
  </si>
  <si>
    <t>САУДА-САТТЫҚ НӘТИЖЕЛЕРІ / ИТОГИ ТОРГОВ  
07.04.2026</t>
  </si>
  <si>
    <t>D3DE1SP</t>
  </si>
  <si>
    <t>D3DE1EA</t>
  </si>
  <si>
    <t>D6DE1EA</t>
  </si>
  <si>
    <t>DADFCSP</t>
  </si>
  <si>
    <t>D3DE1TO</t>
  </si>
  <si>
    <t>DADFCTO</t>
  </si>
  <si>
    <t>D6DE1SP</t>
  </si>
  <si>
    <t>WHDE710</t>
  </si>
  <si>
    <t>W3DE710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</si>
  <si>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</si>
  <si>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</si>
  <si>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</si>
  <si>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</si>
  <si>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</si>
  <si>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RT reaktivti qozgaltqyshtarga arnalgan otyn,PMHZ JSHS,FCA,Pavlodar-port stans,tek t/ jol koligimenjetkizy/Топливо д/ реакт двиг марки РТ,ТОО ПНХЗ,FCA,ст.Павлодар-порт,поставка то</t>
  </si>
  <si>
    <t>KO-1 reaktivti qozgaltqyshtargaarnalganotyn,PKOPJSHS,FCA,Tekesy stans,tek t/ jol koligimen jetkizy/Топливо для реак двиг марки ТС-1,ТОО ПКОП,FCA,ст.Текесу,только ж/д</t>
  </si>
  <si>
    <t>jumsaq bidai 3 klass, tabigat 710 gl, EXW/пшеница мягкая 3 класса, натура 710 гл, EXW</t>
  </si>
  <si>
    <t>3 klasty qatty bidai, natyrasy 710 gl, EXW/пшеница твердая 3 класса, натура 710 гл, EXW</t>
  </si>
  <si>
    <t>ТОО Wasat Oil</t>
  </si>
  <si>
    <t>ТОО "Ойл"</t>
  </si>
  <si>
    <t>ТОО "Замана-Инвест"</t>
  </si>
  <si>
    <t>ТОО "НПО "Юна"</t>
  </si>
  <si>
    <t>ТОО «Астана Мұнай»</t>
  </si>
  <si>
    <t>ТОО "Тараз- Петрол- Сервис"</t>
  </si>
  <si>
    <t>ТОО «Юнайтед Авиэйшн Сервисез"</t>
  </si>
  <si>
    <t>ИП МУХИЕВ ДОСАЙ КАДЫМОВИЧ</t>
  </si>
  <si>
    <t>ТОО "Азия Нефтепродукт"</t>
  </si>
  <si>
    <t>ТОО «Алмасар»</t>
  </si>
  <si>
    <t>ТОО Тұлпар Oil</t>
  </si>
  <si>
    <t>ИП Ауезов</t>
  </si>
  <si>
    <t>ТОО «KAZ Oil Service»</t>
  </si>
  <si>
    <t>ТОО "ТумарМунай"</t>
  </si>
  <si>
    <t>ТОО "PETROPRIME"</t>
  </si>
  <si>
    <t>ТОО «SP Group»</t>
  </si>
  <si>
    <t>ТОО Казмельпром</t>
  </si>
  <si>
    <t>230540000470</t>
  </si>
  <si>
    <t>960640000029</t>
  </si>
  <si>
    <t>990240007276</t>
  </si>
  <si>
    <t>031240003940</t>
  </si>
  <si>
    <t>060140018086</t>
  </si>
  <si>
    <t>011040010040</t>
  </si>
  <si>
    <t>150140006408</t>
  </si>
  <si>
    <t>660516301694</t>
  </si>
  <si>
    <t>150340023316</t>
  </si>
  <si>
    <t>181240026850</t>
  </si>
  <si>
    <t>140140023397</t>
  </si>
  <si>
    <t>810328301239</t>
  </si>
  <si>
    <t>150140023785</t>
  </si>
  <si>
    <t>130640000443</t>
  </si>
  <si>
    <t>081040013860</t>
  </si>
  <si>
    <t>030440006038</t>
  </si>
  <si>
    <t>191040030586</t>
  </si>
  <si>
    <t>Trade Broker Company ТОО</t>
  </si>
  <si>
    <t>TradeNova</t>
  </si>
  <si>
    <t>ТОО LPG Атырау</t>
  </si>
  <si>
    <t>KC Energy Group ТОО</t>
  </si>
  <si>
    <t>Продовольственная контрактная корпорация АО НК</t>
  </si>
  <si>
    <t>231240026921</t>
  </si>
  <si>
    <t>950440000101</t>
  </si>
  <si>
    <t>2710 12 413 0</t>
  </si>
  <si>
    <t>2710 12 450 0</t>
  </si>
  <si>
    <t>2710 19 210 0</t>
  </si>
  <si>
    <t>1001 99 000 0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</si>
</sst>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3" fontId="1" fillId="0" borderId="0" xfId="1" applyFont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43" fontId="5" fillId="3" borderId="1" xfId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3" fontId="5" fillId="0" borderId="0" xfId="1" applyFont="1" applyAlignment="1">
      <alignment horizontal="center" vertical="center" wrapText="1"/>
    </xf>
    <xf numFmtId="43" fontId="7" fillId="0" borderId="2" xfId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3" fontId="8" fillId="0" borderId="0" xfId="1" applyFont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43" fontId="6" fillId="0" borderId="3" xfId="1" applyFont="1" applyBorder="1" applyAlignment="1">
      <alignment horizontal="center" vertical="center" wrapText="1"/>
    </xf>
    <xf numFmtId="43" fontId="6" fillId="0" borderId="4" xfId="1" applyFont="1" applyBorder="1" applyAlignment="1">
      <alignment horizontal="center" vertical="center" wrapText="1"/>
    </xf>
    <xf numFmtId="43" fontId="6" fillId="0" borderId="5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2D6B2-001F-45E1-81ED-F66B5398CB4D}">
  <dimension ref="B2:Q35"/>
  <sheetViews>
    <sheetView tabSelected="1" topLeftCell="G1" zoomScale="55" zoomScaleNormal="55" workbookViewId="0">
      <selection activeCell="P56" sqref="P56"/>
    </sheetView>
  </sheetViews>
  <sheetFormatPr defaultRowHeight="15" x14ac:dyDescent="0.25"/>
  <cols>
    <col min="1" max="1" width="1.7109375" style="1" customWidth="1"/>
    <col min="2" max="2" width="28" style="1" bestFit="1" customWidth="1"/>
    <col min="3" max="3" width="25.42578125" style="1" customWidth="1"/>
    <col min="4" max="4" width="29.85546875" style="1" bestFit="1" customWidth="1"/>
    <col min="5" max="5" width="29.85546875" style="1" customWidth="1"/>
    <col min="6" max="6" width="23.5703125" style="1" bestFit="1" customWidth="1"/>
    <col min="7" max="7" width="27.5703125" style="1" customWidth="1"/>
    <col min="8" max="8" width="64.42578125" style="1" customWidth="1"/>
    <col min="9" max="9" width="25" style="1" customWidth="1"/>
    <col min="10" max="10" width="21.5703125" style="1" bestFit="1" customWidth="1"/>
    <col min="11" max="11" width="21.140625" style="1" customWidth="1"/>
    <col min="12" max="12" width="21.5703125" style="1" bestFit="1" customWidth="1"/>
    <col min="13" max="13" width="22.5703125" style="1" bestFit="1" customWidth="1"/>
    <col min="14" max="14" width="24.85546875" style="1" bestFit="1" customWidth="1"/>
    <col min="15" max="15" width="23.28515625" style="1" bestFit="1" customWidth="1"/>
    <col min="16" max="16" width="25.42578125" style="1" bestFit="1" customWidth="1"/>
    <col min="17" max="17" width="26.5703125" style="4" bestFit="1" customWidth="1"/>
    <col min="18" max="16384" width="9.140625" style="1"/>
  </cols>
  <sheetData>
    <row r="2" spans="2:17" x14ac:dyDescent="0.25">
      <c r="Q2" s="4" t="s">
        <v>10</v>
      </c>
    </row>
    <row r="3" spans="2:17" ht="39" customHeight="1" x14ac:dyDescent="0.25">
      <c r="B3" s="20" t="s">
        <v>23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2:17" s="2" customFormat="1" ht="71.25" x14ac:dyDescent="0.25">
      <c r="B4" s="3" t="s">
        <v>0</v>
      </c>
      <c r="C4" s="3" t="s">
        <v>12</v>
      </c>
      <c r="D4" s="3" t="s">
        <v>11</v>
      </c>
      <c r="E4" s="3" t="s">
        <v>1</v>
      </c>
      <c r="F4" s="3" t="s">
        <v>13</v>
      </c>
      <c r="G4" s="3" t="s">
        <v>14</v>
      </c>
      <c r="H4" s="3" t="s">
        <v>2</v>
      </c>
      <c r="I4" s="3" t="s">
        <v>16</v>
      </c>
      <c r="J4" s="3" t="s">
        <v>3</v>
      </c>
      <c r="K4" s="3" t="s">
        <v>4</v>
      </c>
      <c r="L4" s="3" t="s">
        <v>8</v>
      </c>
      <c r="M4" s="3" t="s">
        <v>9</v>
      </c>
      <c r="N4" s="3" t="s">
        <v>7</v>
      </c>
      <c r="O4" s="3" t="s">
        <v>6</v>
      </c>
      <c r="P4" s="3" t="s">
        <v>5</v>
      </c>
      <c r="Q4" s="5" t="s">
        <v>15</v>
      </c>
    </row>
    <row r="5" spans="2:17" s="9" customFormat="1" ht="47.25" x14ac:dyDescent="0.25">
      <c r="B5" s="16" t="s">
        <v>42</v>
      </c>
      <c r="C5" s="10" t="s">
        <v>59</v>
      </c>
      <c r="D5" s="10" t="s">
        <v>76</v>
      </c>
      <c r="E5" s="10" t="s">
        <v>79</v>
      </c>
      <c r="F5" s="10" t="s">
        <v>81</v>
      </c>
      <c r="G5" s="10" t="s">
        <v>79</v>
      </c>
      <c r="H5" s="10" t="str">
        <f>VLOOKUP(J5,Таблица,2,FALSE)</f>
        <v>Benzin AI-92 JSHS PMHZ,FCA st.Pavlodar-port,jetkizy tek t/j/ kolikpen/Бензин АИ-92 ТОО ПНХЗ, FCA ст. Павлодар-порт, поставка только ж/д/ транспортом</v>
      </c>
      <c r="I5" s="10" t="s">
        <v>83</v>
      </c>
      <c r="J5" s="21" t="s">
        <v>24</v>
      </c>
      <c r="K5" s="10">
        <v>2</v>
      </c>
      <c r="L5" s="22">
        <v>242087.24</v>
      </c>
      <c r="M5" s="22">
        <v>242087.24</v>
      </c>
      <c r="N5" s="22">
        <v>242087.24</v>
      </c>
      <c r="O5" s="22">
        <v>242087.24</v>
      </c>
      <c r="P5" s="22">
        <v>242087.24</v>
      </c>
      <c r="Q5" s="7">
        <v>110149694.2</v>
      </c>
    </row>
    <row r="6" spans="2:17" s="9" customFormat="1" ht="47.25" x14ac:dyDescent="0.25">
      <c r="B6" s="16" t="s">
        <v>43</v>
      </c>
      <c r="C6" s="10" t="s">
        <v>60</v>
      </c>
      <c r="D6" s="10" t="s">
        <v>18</v>
      </c>
      <c r="E6" s="10" t="s">
        <v>79</v>
      </c>
      <c r="F6" s="10" t="s">
        <v>81</v>
      </c>
      <c r="G6" s="10" t="s">
        <v>79</v>
      </c>
      <c r="H6" s="10" t="str">
        <f>VLOOKUP(J6,Таблица,2,FALSE)</f>
        <v>AI-92 benzini tay AMoZ,FCA st.Tendik,tek temirjol koligimen jetkizy/Бензин АИ-92 ТОО АНПЗ,FCA ст.Тендык,поставка только ж/д транспортом</v>
      </c>
      <c r="I6" s="10" t="s">
        <v>83</v>
      </c>
      <c r="J6" s="21" t="s">
        <v>25</v>
      </c>
      <c r="K6" s="10">
        <v>1</v>
      </c>
      <c r="L6" s="22">
        <v>215575.93</v>
      </c>
      <c r="M6" s="22">
        <v>215575.93</v>
      </c>
      <c r="N6" s="22">
        <v>215575.93</v>
      </c>
      <c r="O6" s="22">
        <v>215575.93</v>
      </c>
      <c r="P6" s="22">
        <v>215575.93</v>
      </c>
      <c r="Q6" s="7">
        <v>84074612.700000003</v>
      </c>
    </row>
    <row r="7" spans="2:17" s="9" customFormat="1" ht="47.25" x14ac:dyDescent="0.25">
      <c r="B7" s="16" t="s">
        <v>44</v>
      </c>
      <c r="C7" s="10" t="s">
        <v>61</v>
      </c>
      <c r="D7" s="10" t="s">
        <v>17</v>
      </c>
      <c r="E7" s="10" t="s">
        <v>79</v>
      </c>
      <c r="F7" s="10" t="s">
        <v>81</v>
      </c>
      <c r="G7" s="10" t="s">
        <v>79</v>
      </c>
      <c r="H7" s="10" t="str">
        <f>VLOOKUP(J7,Таблица,2,FALSE)</f>
        <v>AI-92 benzini tay AMoZ,FCA st.Tendik,tek temirjol koligimen jetkizy/Бензин АИ-92 ТОО АНПЗ,FCA ст.Тендык,поставка только ж/д транспортом</v>
      </c>
      <c r="I7" s="10" t="s">
        <v>83</v>
      </c>
      <c r="J7" s="21" t="s">
        <v>25</v>
      </c>
      <c r="K7" s="10">
        <v>1</v>
      </c>
      <c r="L7" s="22">
        <v>215575.93</v>
      </c>
      <c r="M7" s="22">
        <v>215575.93</v>
      </c>
      <c r="N7" s="22">
        <v>215575.93</v>
      </c>
      <c r="O7" s="22">
        <v>215575.93</v>
      </c>
      <c r="P7" s="22">
        <v>215575.93</v>
      </c>
      <c r="Q7" s="7">
        <v>28024870.899999999</v>
      </c>
    </row>
    <row r="8" spans="2:17" s="9" customFormat="1" ht="47.25" x14ac:dyDescent="0.25">
      <c r="B8" s="16" t="s">
        <v>45</v>
      </c>
      <c r="C8" s="10" t="s">
        <v>62</v>
      </c>
      <c r="D8" s="10" t="s">
        <v>17</v>
      </c>
      <c r="E8" s="10" t="s">
        <v>79</v>
      </c>
      <c r="F8" s="10" t="s">
        <v>81</v>
      </c>
      <c r="G8" s="10" t="s">
        <v>79</v>
      </c>
      <c r="H8" s="10" t="str">
        <f>VLOOKUP(J8,Таблица,2,FALSE)</f>
        <v>AI-92 benzini tay AMoZ,FCA st.Tendik,tek temirjol koligimen jetkizy/Бензин АИ-92 ТОО АНПЗ,FCA ст.Тендык,поставка только ж/д транспортом</v>
      </c>
      <c r="I8" s="10" t="s">
        <v>83</v>
      </c>
      <c r="J8" s="21" t="s">
        <v>25</v>
      </c>
      <c r="K8" s="10">
        <v>2</v>
      </c>
      <c r="L8" s="22">
        <v>215575.93</v>
      </c>
      <c r="M8" s="22">
        <v>215575.93</v>
      </c>
      <c r="N8" s="22">
        <v>215575.93</v>
      </c>
      <c r="O8" s="22">
        <v>215575.93</v>
      </c>
      <c r="P8" s="22">
        <v>215575.93</v>
      </c>
      <c r="Q8" s="7">
        <v>84074612.700000003</v>
      </c>
    </row>
    <row r="9" spans="2:17" s="9" customFormat="1" ht="47.25" x14ac:dyDescent="0.25">
      <c r="B9" s="16" t="s">
        <v>46</v>
      </c>
      <c r="C9" s="10" t="s">
        <v>63</v>
      </c>
      <c r="D9" s="10" t="s">
        <v>46</v>
      </c>
      <c r="E9" s="10" t="s">
        <v>79</v>
      </c>
      <c r="F9" s="10" t="s">
        <v>81</v>
      </c>
      <c r="G9" s="10" t="s">
        <v>79</v>
      </c>
      <c r="H9" s="10" t="str">
        <f>VLOOKUP(J9,Таблица,2,FALSE)</f>
        <v>AI-92 benzini tay AMoZ,FCA st.Tendik,tek temirjol koligimen jetkizy/Бензин АИ-92 ТОО АНПЗ,FCA ст.Тендык,поставка только ж/д транспортом</v>
      </c>
      <c r="I9" s="10" t="s">
        <v>83</v>
      </c>
      <c r="J9" s="21" t="s">
        <v>25</v>
      </c>
      <c r="K9" s="10">
        <v>1</v>
      </c>
      <c r="L9" s="22">
        <v>215575.93</v>
      </c>
      <c r="M9" s="22">
        <v>215575.93</v>
      </c>
      <c r="N9" s="22">
        <v>215575.93</v>
      </c>
      <c r="O9" s="22">
        <v>215575.93</v>
      </c>
      <c r="P9" s="22">
        <v>215575.93</v>
      </c>
      <c r="Q9" s="7">
        <v>42037306.350000001</v>
      </c>
    </row>
    <row r="10" spans="2:17" s="9" customFormat="1" ht="47.25" x14ac:dyDescent="0.25">
      <c r="B10" s="16" t="s">
        <v>44</v>
      </c>
      <c r="C10" s="10" t="s">
        <v>61</v>
      </c>
      <c r="D10" s="10" t="s">
        <v>17</v>
      </c>
      <c r="E10" s="10" t="s">
        <v>79</v>
      </c>
      <c r="F10" s="10" t="s">
        <v>81</v>
      </c>
      <c r="G10" s="10" t="s">
        <v>79</v>
      </c>
      <c r="H10" s="10" t="str">
        <f>VLOOKUP(J10,Таблица,2,FALSE)</f>
        <v>AI-95 benzini tay AMoZ,FCA st.Tendik,tek temirjol koligimen jetkizy/Бензин АИ-95 ТОО АНПЗ,FCA ст.Тендык,поставка только ж/д транспортом</v>
      </c>
      <c r="I10" s="10" t="s">
        <v>84</v>
      </c>
      <c r="J10" s="21" t="s">
        <v>26</v>
      </c>
      <c r="K10" s="10">
        <v>1</v>
      </c>
      <c r="L10" s="22">
        <v>292520.25</v>
      </c>
      <c r="M10" s="22">
        <v>292520.25</v>
      </c>
      <c r="N10" s="22">
        <v>292520.25</v>
      </c>
      <c r="O10" s="22">
        <v>292520.25</v>
      </c>
      <c r="P10" s="22">
        <v>292520.25</v>
      </c>
      <c r="Q10" s="7">
        <v>19013816.25</v>
      </c>
    </row>
    <row r="11" spans="2:17" s="9" customFormat="1" ht="47.25" x14ac:dyDescent="0.25">
      <c r="B11" s="16" t="s">
        <v>47</v>
      </c>
      <c r="C11" s="10" t="s">
        <v>64</v>
      </c>
      <c r="D11" s="10" t="s">
        <v>18</v>
      </c>
      <c r="E11" s="10" t="s">
        <v>79</v>
      </c>
      <c r="F11" s="10" t="s">
        <v>81</v>
      </c>
      <c r="G11" s="10" t="s">
        <v>79</v>
      </c>
      <c r="H11" s="10" t="str">
        <f>VLOOKUP(J11,Таблица,2,FALSE)</f>
        <v>AI-95 benzini tay AMoZ,FCA st.Tendik,tek temirjol koligimen jetkizy/Бензин АИ-95 ТОО АНПЗ,FCA ст.Тендык,поставка только ж/д транспортом</v>
      </c>
      <c r="I11" s="10" t="s">
        <v>84</v>
      </c>
      <c r="J11" s="21" t="s">
        <v>26</v>
      </c>
      <c r="K11" s="10">
        <v>1</v>
      </c>
      <c r="L11" s="22">
        <v>292520.25</v>
      </c>
      <c r="M11" s="22">
        <v>292520.25</v>
      </c>
      <c r="N11" s="22">
        <v>292520.25</v>
      </c>
      <c r="O11" s="22">
        <v>292520.25</v>
      </c>
      <c r="P11" s="22">
        <v>292520.25</v>
      </c>
      <c r="Q11" s="7">
        <v>19013816.25</v>
      </c>
    </row>
    <row r="12" spans="2:17" s="9" customFormat="1" ht="63" x14ac:dyDescent="0.25">
      <c r="B12" s="16" t="s">
        <v>48</v>
      </c>
      <c r="C12" s="10" t="s">
        <v>65</v>
      </c>
      <c r="D12" s="10" t="s">
        <v>22</v>
      </c>
      <c r="E12" s="10" t="s">
        <v>79</v>
      </c>
      <c r="F12" s="10" t="s">
        <v>81</v>
      </c>
      <c r="G12" s="10" t="s">
        <v>79</v>
      </c>
      <c r="H12" s="10" t="str">
        <f>VLOOKUP(J12,Таблица,2,FALSE)</f>
        <v>RT reaktivti qozgaltqyshtarga arnalgan otyn,PMHZ JSHS,FCA,Pavlodar-port stans,tek t/ jol koligimenjetkizy/Топливо д/ реакт двиг марки РТ,ТОО ПНХЗ,FCA,ст.Павлодар-порт,поставка то</v>
      </c>
      <c r="I12" s="10" t="s">
        <v>85</v>
      </c>
      <c r="J12" s="21" t="s">
        <v>27</v>
      </c>
      <c r="K12" s="10">
        <v>1</v>
      </c>
      <c r="L12" s="22">
        <v>403962.53</v>
      </c>
      <c r="M12" s="22">
        <v>403962.53</v>
      </c>
      <c r="N12" s="22">
        <v>403962.53</v>
      </c>
      <c r="O12" s="22">
        <v>403962.53</v>
      </c>
      <c r="P12" s="22">
        <v>403962.53</v>
      </c>
      <c r="Q12" s="7">
        <v>26257564.449999999</v>
      </c>
    </row>
    <row r="13" spans="2:17" s="9" customFormat="1" ht="47.25" x14ac:dyDescent="0.25">
      <c r="B13" s="16" t="s">
        <v>47</v>
      </c>
      <c r="C13" s="10" t="s">
        <v>64</v>
      </c>
      <c r="D13" s="10" t="s">
        <v>18</v>
      </c>
      <c r="E13" s="10" t="s">
        <v>79</v>
      </c>
      <c r="F13" s="10" t="s">
        <v>81</v>
      </c>
      <c r="G13" s="10" t="s">
        <v>79</v>
      </c>
      <c r="H13" s="10" t="str">
        <f>VLOOKUP(J13,Таблица,2,FALSE)</f>
        <v>BENZIN AI-92 too PKOP, FCA St. Tekesu, set tolko z / D Transport/Бензин АИ-92 ТОО ПКОП, FCA ст. Текесу, поставка только ж/д транспортом</v>
      </c>
      <c r="I13" s="10" t="s">
        <v>83</v>
      </c>
      <c r="J13" s="21" t="s">
        <v>28</v>
      </c>
      <c r="K13" s="10">
        <v>1</v>
      </c>
      <c r="L13" s="22">
        <v>252130.75</v>
      </c>
      <c r="M13" s="22">
        <v>252130.75</v>
      </c>
      <c r="N13" s="22">
        <v>252130.75</v>
      </c>
      <c r="O13" s="22">
        <v>252130.75</v>
      </c>
      <c r="P13" s="22">
        <v>252130.75</v>
      </c>
      <c r="Q13" s="7">
        <v>81942493.75</v>
      </c>
    </row>
    <row r="14" spans="2:17" s="9" customFormat="1" ht="47.25" x14ac:dyDescent="0.25">
      <c r="B14" s="16" t="s">
        <v>44</v>
      </c>
      <c r="C14" s="10" t="s">
        <v>61</v>
      </c>
      <c r="D14" s="10" t="s">
        <v>17</v>
      </c>
      <c r="E14" s="10" t="s">
        <v>79</v>
      </c>
      <c r="F14" s="10" t="s">
        <v>81</v>
      </c>
      <c r="G14" s="10" t="s">
        <v>79</v>
      </c>
      <c r="H14" s="10" t="str">
        <f>VLOOKUP(J14,Таблица,2,FALSE)</f>
        <v>BENZIN AI-92 too PKOP, FCA St. Tekesu, set tolko z / D Transport/Бензин АИ-92 ТОО ПКОП, FCA ст. Текесу, поставка только ж/д транспортом</v>
      </c>
      <c r="I14" s="10" t="s">
        <v>83</v>
      </c>
      <c r="J14" s="21" t="s">
        <v>28</v>
      </c>
      <c r="K14" s="10">
        <v>2</v>
      </c>
      <c r="L14" s="22">
        <v>252130.75</v>
      </c>
      <c r="M14" s="22">
        <v>252130.75</v>
      </c>
      <c r="N14" s="22">
        <v>252130.75</v>
      </c>
      <c r="O14" s="22">
        <v>252130.75</v>
      </c>
      <c r="P14" s="22">
        <v>252130.75</v>
      </c>
      <c r="Q14" s="7">
        <v>98330992.5</v>
      </c>
    </row>
    <row r="15" spans="2:17" s="9" customFormat="1" ht="47.25" x14ac:dyDescent="0.25">
      <c r="B15" s="16" t="s">
        <v>49</v>
      </c>
      <c r="C15" s="10" t="s">
        <v>66</v>
      </c>
      <c r="D15" s="10" t="s">
        <v>21</v>
      </c>
      <c r="E15" s="10" t="s">
        <v>79</v>
      </c>
      <c r="F15" s="10" t="s">
        <v>81</v>
      </c>
      <c r="G15" s="10" t="s">
        <v>79</v>
      </c>
      <c r="H15" s="10" t="str">
        <f>VLOOKUP(J15,Таблица,2,FALSE)</f>
        <v>BENZIN AI-92 too PKOP, FCA St. Tekesu, set tolko z / D Transport/Бензин АИ-92 ТОО ПКОП, FCA ст. Текесу, поставка только ж/д транспортом</v>
      </c>
      <c r="I15" s="10" t="s">
        <v>83</v>
      </c>
      <c r="J15" s="21" t="s">
        <v>28</v>
      </c>
      <c r="K15" s="10">
        <v>2</v>
      </c>
      <c r="L15" s="22">
        <v>252130.75</v>
      </c>
      <c r="M15" s="22">
        <v>252130.75</v>
      </c>
      <c r="N15" s="22">
        <v>252130.75</v>
      </c>
      <c r="O15" s="22">
        <v>252130.75</v>
      </c>
      <c r="P15" s="22">
        <v>252130.75</v>
      </c>
      <c r="Q15" s="7">
        <v>98330992.5</v>
      </c>
    </row>
    <row r="16" spans="2:17" s="9" customFormat="1" ht="47.25" x14ac:dyDescent="0.25">
      <c r="B16" s="16" t="s">
        <v>50</v>
      </c>
      <c r="C16" s="10" t="s">
        <v>67</v>
      </c>
      <c r="D16" s="10" t="s">
        <v>18</v>
      </c>
      <c r="E16" s="10" t="s">
        <v>79</v>
      </c>
      <c r="F16" s="10" t="s">
        <v>81</v>
      </c>
      <c r="G16" s="10" t="s">
        <v>79</v>
      </c>
      <c r="H16" s="10" t="str">
        <f>VLOOKUP(J16,Таблица,2,FALSE)</f>
        <v>BENZIN AI-92 too PKOP, FCA St. Tekesu, set tolko z / D Transport/Бензин АИ-92 ТОО ПКОП, FCA ст. Текесу, поставка только ж/д транспортом</v>
      </c>
      <c r="I16" s="10" t="s">
        <v>83</v>
      </c>
      <c r="J16" s="21" t="s">
        <v>28</v>
      </c>
      <c r="K16" s="10">
        <v>2</v>
      </c>
      <c r="L16" s="22">
        <v>252130.75</v>
      </c>
      <c r="M16" s="22">
        <v>252130.75</v>
      </c>
      <c r="N16" s="22">
        <v>252130.75</v>
      </c>
      <c r="O16" s="22">
        <v>252130.75</v>
      </c>
      <c r="P16" s="22">
        <v>252130.75</v>
      </c>
      <c r="Q16" s="7">
        <v>49165496.25</v>
      </c>
    </row>
    <row r="17" spans="2:17" s="9" customFormat="1" ht="47.25" x14ac:dyDescent="0.25">
      <c r="B17" s="16" t="s">
        <v>51</v>
      </c>
      <c r="C17" s="10" t="s">
        <v>68</v>
      </c>
      <c r="D17" s="10" t="s">
        <v>77</v>
      </c>
      <c r="E17" s="10" t="s">
        <v>79</v>
      </c>
      <c r="F17" s="10" t="s">
        <v>81</v>
      </c>
      <c r="G17" s="10" t="s">
        <v>79</v>
      </c>
      <c r="H17" s="10" t="str">
        <f>VLOOKUP(J17,Таблица,2,FALSE)</f>
        <v>BENZIN AI-92 too PKOP, FCA St. Tekesu, set tolko z / D Transport/Бензин АИ-92 ТОО ПКОП, FCA ст. Текесу, поставка только ж/д транспортом</v>
      </c>
      <c r="I17" s="10" t="s">
        <v>83</v>
      </c>
      <c r="J17" s="21" t="s">
        <v>28</v>
      </c>
      <c r="K17" s="10">
        <v>1</v>
      </c>
      <c r="L17" s="22">
        <v>252130.75</v>
      </c>
      <c r="M17" s="22">
        <v>252130.75</v>
      </c>
      <c r="N17" s="22">
        <v>252130.75</v>
      </c>
      <c r="O17" s="22">
        <v>252130.75</v>
      </c>
      <c r="P17" s="22">
        <v>252130.75</v>
      </c>
      <c r="Q17" s="7">
        <v>32776997.5</v>
      </c>
    </row>
    <row r="18" spans="2:17" s="9" customFormat="1" ht="47.25" x14ac:dyDescent="0.25">
      <c r="B18" s="16" t="s">
        <v>52</v>
      </c>
      <c r="C18" s="10" t="s">
        <v>69</v>
      </c>
      <c r="D18" s="10" t="s">
        <v>19</v>
      </c>
      <c r="E18" s="10" t="s">
        <v>79</v>
      </c>
      <c r="F18" s="10" t="s">
        <v>81</v>
      </c>
      <c r="G18" s="10" t="s">
        <v>79</v>
      </c>
      <c r="H18" s="10" t="str">
        <f>VLOOKUP(J18,Таблица,2,FALSE)</f>
        <v>BENZIN AI-92 too PKOP, FCA St. Tekesu, set tolko z / D Transport/Бензин АИ-92 ТОО ПКОП, FCA ст. Текесу, поставка только ж/д транспортом</v>
      </c>
      <c r="I18" s="10" t="s">
        <v>83</v>
      </c>
      <c r="J18" s="21" t="s">
        <v>28</v>
      </c>
      <c r="K18" s="10">
        <v>2</v>
      </c>
      <c r="L18" s="22">
        <v>252130.75</v>
      </c>
      <c r="M18" s="22">
        <v>252130.75</v>
      </c>
      <c r="N18" s="22">
        <v>252130.75</v>
      </c>
      <c r="O18" s="22">
        <v>252130.75</v>
      </c>
      <c r="P18" s="22">
        <v>252130.75</v>
      </c>
      <c r="Q18" s="7">
        <v>65553995</v>
      </c>
    </row>
    <row r="19" spans="2:17" s="9" customFormat="1" ht="47.25" x14ac:dyDescent="0.25">
      <c r="B19" s="16" t="s">
        <v>49</v>
      </c>
      <c r="C19" s="10" t="s">
        <v>66</v>
      </c>
      <c r="D19" s="10" t="s">
        <v>19</v>
      </c>
      <c r="E19" s="10" t="s">
        <v>79</v>
      </c>
      <c r="F19" s="10" t="s">
        <v>81</v>
      </c>
      <c r="G19" s="10" t="s">
        <v>79</v>
      </c>
      <c r="H19" s="10" t="str">
        <f>VLOOKUP(J19,Таблица,2,FALSE)</f>
        <v>BENZIN AI-92 too PKOP, FCA St. Tekesu, set tolko z / D Transport/Бензин АИ-92 ТОО ПКОП, FCA ст. Текесу, поставка только ж/д транспортом</v>
      </c>
      <c r="I19" s="10" t="s">
        <v>83</v>
      </c>
      <c r="J19" s="21" t="s">
        <v>28</v>
      </c>
      <c r="K19" s="10">
        <v>4</v>
      </c>
      <c r="L19" s="22">
        <v>252130.75</v>
      </c>
      <c r="M19" s="22">
        <v>252130.75</v>
      </c>
      <c r="N19" s="22">
        <v>252130.75</v>
      </c>
      <c r="O19" s="22">
        <v>252130.75</v>
      </c>
      <c r="P19" s="22">
        <v>252130.75</v>
      </c>
      <c r="Q19" s="7">
        <v>196661985</v>
      </c>
    </row>
    <row r="20" spans="2:17" s="9" customFormat="1" ht="47.25" x14ac:dyDescent="0.25">
      <c r="B20" s="16" t="s">
        <v>53</v>
      </c>
      <c r="C20" s="10" t="s">
        <v>70</v>
      </c>
      <c r="D20" s="10" t="s">
        <v>19</v>
      </c>
      <c r="E20" s="10" t="s">
        <v>79</v>
      </c>
      <c r="F20" s="10" t="s">
        <v>81</v>
      </c>
      <c r="G20" s="10" t="s">
        <v>79</v>
      </c>
      <c r="H20" s="10" t="str">
        <f>VLOOKUP(J20,Таблица,2,FALSE)</f>
        <v>BENZIN AI-92 too PKOP, FCA St. Tekesu, set tolko z / D Transport/Бензин АИ-92 ТОО ПКОП, FCA ст. Текесу, поставка только ж/д транспортом</v>
      </c>
      <c r="I20" s="10" t="s">
        <v>83</v>
      </c>
      <c r="J20" s="21" t="s">
        <v>28</v>
      </c>
      <c r="K20" s="10">
        <v>2</v>
      </c>
      <c r="L20" s="22">
        <v>252130.75</v>
      </c>
      <c r="M20" s="22">
        <v>252130.75</v>
      </c>
      <c r="N20" s="22">
        <v>252130.75</v>
      </c>
      <c r="O20" s="22">
        <v>252130.75</v>
      </c>
      <c r="P20" s="22">
        <v>252130.75</v>
      </c>
      <c r="Q20" s="7">
        <v>81942493.75</v>
      </c>
    </row>
    <row r="21" spans="2:17" s="9" customFormat="1" ht="47.25" x14ac:dyDescent="0.25">
      <c r="B21" s="16" t="s">
        <v>54</v>
      </c>
      <c r="C21" s="10" t="s">
        <v>71</v>
      </c>
      <c r="D21" s="10" t="s">
        <v>19</v>
      </c>
      <c r="E21" s="10" t="s">
        <v>79</v>
      </c>
      <c r="F21" s="10" t="s">
        <v>81</v>
      </c>
      <c r="G21" s="10" t="s">
        <v>79</v>
      </c>
      <c r="H21" s="10" t="str">
        <f>VLOOKUP(J21,Таблица,2,FALSE)</f>
        <v>BENZIN AI-92 too PKOP, FCA St. Tekesu, set tolko z / D Transport/Бензин АИ-92 ТОО ПКОП, FCA ст. Текесу, поставка только ж/д транспортом</v>
      </c>
      <c r="I21" s="10" t="s">
        <v>83</v>
      </c>
      <c r="J21" s="21" t="s">
        <v>28</v>
      </c>
      <c r="K21" s="10">
        <v>1</v>
      </c>
      <c r="L21" s="22">
        <v>252130.75</v>
      </c>
      <c r="M21" s="22">
        <v>252130.75</v>
      </c>
      <c r="N21" s="22">
        <v>252130.75</v>
      </c>
      <c r="O21" s="22">
        <v>252130.75</v>
      </c>
      <c r="P21" s="22">
        <v>252130.75</v>
      </c>
      <c r="Q21" s="7">
        <v>49165496.25</v>
      </c>
    </row>
    <row r="22" spans="2:17" s="9" customFormat="1" ht="47.25" x14ac:dyDescent="0.25">
      <c r="B22" s="16" t="s">
        <v>46</v>
      </c>
      <c r="C22" s="10" t="s">
        <v>63</v>
      </c>
      <c r="D22" s="10" t="s">
        <v>46</v>
      </c>
      <c r="E22" s="10" t="s">
        <v>79</v>
      </c>
      <c r="F22" s="10" t="s">
        <v>81</v>
      </c>
      <c r="G22" s="10" t="s">
        <v>79</v>
      </c>
      <c r="H22" s="10" t="str">
        <f>VLOOKUP(J22,Таблица,2,FALSE)</f>
        <v>BENZIN AI-92 too PKOP, FCA St. Tekesu, set tolko z / D Transport/Бензин АИ-92 ТОО ПКОП, FCA ст. Текесу, поставка только ж/д транспортом</v>
      </c>
      <c r="I22" s="10" t="s">
        <v>83</v>
      </c>
      <c r="J22" s="21" t="s">
        <v>28</v>
      </c>
      <c r="K22" s="10">
        <v>2</v>
      </c>
      <c r="L22" s="22">
        <v>252130.75</v>
      </c>
      <c r="M22" s="22">
        <v>252130.75</v>
      </c>
      <c r="N22" s="22">
        <v>252130.75</v>
      </c>
      <c r="O22" s="22">
        <v>252130.75</v>
      </c>
      <c r="P22" s="22">
        <v>252130.75</v>
      </c>
      <c r="Q22" s="7">
        <v>98330992.5</v>
      </c>
    </row>
    <row r="23" spans="2:17" s="9" customFormat="1" ht="47.25" x14ac:dyDescent="0.25">
      <c r="B23" s="16" t="s">
        <v>55</v>
      </c>
      <c r="C23" s="10" t="s">
        <v>72</v>
      </c>
      <c r="D23" s="10" t="s">
        <v>20</v>
      </c>
      <c r="E23" s="10" t="s">
        <v>79</v>
      </c>
      <c r="F23" s="10" t="s">
        <v>81</v>
      </c>
      <c r="G23" s="10" t="s">
        <v>79</v>
      </c>
      <c r="H23" s="10" t="str">
        <f>VLOOKUP(J23,Таблица,2,FALSE)</f>
        <v>BENZIN AI-92 too PKOP, FCA St. Tekesu, set tolko z / D Transport/Бензин АИ-92 ТОО ПКОП, FCA ст. Текесу, поставка только ж/д транспортом</v>
      </c>
      <c r="I23" s="10" t="s">
        <v>83</v>
      </c>
      <c r="J23" s="21" t="s">
        <v>28</v>
      </c>
      <c r="K23" s="10">
        <v>2</v>
      </c>
      <c r="L23" s="22">
        <v>252130.75</v>
      </c>
      <c r="M23" s="22">
        <v>252130.75</v>
      </c>
      <c r="N23" s="22">
        <v>252130.75</v>
      </c>
      <c r="O23" s="22">
        <v>252130.75</v>
      </c>
      <c r="P23" s="22">
        <v>252130.75</v>
      </c>
      <c r="Q23" s="7">
        <v>49165496.25</v>
      </c>
    </row>
    <row r="24" spans="2:17" s="9" customFormat="1" ht="63" x14ac:dyDescent="0.25">
      <c r="B24" s="16" t="s">
        <v>48</v>
      </c>
      <c r="C24" s="10" t="s">
        <v>65</v>
      </c>
      <c r="D24" s="10" t="s">
        <v>22</v>
      </c>
      <c r="E24" s="10" t="s">
        <v>79</v>
      </c>
      <c r="F24" s="10" t="s">
        <v>81</v>
      </c>
      <c r="G24" s="10" t="s">
        <v>79</v>
      </c>
      <c r="H24" s="10" t="str">
        <f>VLOOKUP(J24,Таблица,2,FALSE)</f>
        <v>KO-1 reaktivti qozgaltqyshtargaarnalganotyn,PKOPJSHS,FCA,Tekesy stans,tek t/ jol koligimen jetkizy/Топливо для реак двиг марки ТС-1,ТОО ПКОП,FCA,ст.Текесу,только ж/д</v>
      </c>
      <c r="I24" s="10" t="s">
        <v>85</v>
      </c>
      <c r="J24" s="21" t="s">
        <v>29</v>
      </c>
      <c r="K24" s="10">
        <v>1</v>
      </c>
      <c r="L24" s="22">
        <v>429576.84</v>
      </c>
      <c r="M24" s="22">
        <v>429576.84</v>
      </c>
      <c r="N24" s="22">
        <v>429576.84</v>
      </c>
      <c r="O24" s="22">
        <v>429576.84</v>
      </c>
      <c r="P24" s="22">
        <v>429576.84</v>
      </c>
      <c r="Q24" s="7">
        <v>27922494.600000001</v>
      </c>
    </row>
    <row r="25" spans="2:17" s="9" customFormat="1" ht="47.25" x14ac:dyDescent="0.25">
      <c r="B25" s="16" t="s">
        <v>56</v>
      </c>
      <c r="C25" s="10" t="s">
        <v>73</v>
      </c>
      <c r="D25" s="10" t="s">
        <v>78</v>
      </c>
      <c r="E25" s="10" t="s">
        <v>79</v>
      </c>
      <c r="F25" s="10" t="s">
        <v>81</v>
      </c>
      <c r="G25" s="10" t="s">
        <v>79</v>
      </c>
      <c r="H25" s="10" t="str">
        <f>VLOOKUP(J25,Таблица,2,FALSE)</f>
        <v>AI-95 benzini,PMHZ JSHS,Pavlodar-port st.FCA,tek temir jol koligimen jetkizy/Бензин АИ-95,ТОО ПНХЗ,FCA ст.Павлодар-порт,поставка только ж/д транспортом</v>
      </c>
      <c r="I25" s="10" t="s">
        <v>84</v>
      </c>
      <c r="J25" s="21" t="s">
        <v>30</v>
      </c>
      <c r="K25" s="10">
        <v>1</v>
      </c>
      <c r="L25" s="22">
        <v>308700</v>
      </c>
      <c r="M25" s="22">
        <v>308560.01</v>
      </c>
      <c r="N25" s="22">
        <v>308700</v>
      </c>
      <c r="O25" s="22">
        <v>308700</v>
      </c>
      <c r="P25" s="22">
        <v>308700</v>
      </c>
      <c r="Q25" s="7">
        <v>20065500</v>
      </c>
    </row>
    <row r="26" spans="2:17" s="9" customFormat="1" ht="47.25" x14ac:dyDescent="0.25">
      <c r="B26" s="16" t="s">
        <v>57</v>
      </c>
      <c r="C26" s="10" t="s">
        <v>74</v>
      </c>
      <c r="D26" s="10" t="s">
        <v>17</v>
      </c>
      <c r="E26" s="10" t="s">
        <v>79</v>
      </c>
      <c r="F26" s="10" t="s">
        <v>81</v>
      </c>
      <c r="G26" s="10" t="s">
        <v>79</v>
      </c>
      <c r="H26" s="10" t="str">
        <f>VLOOKUP(J26,Таблица,2,FALSE)</f>
        <v>AI-95 benzini,PMHZ JSHS,Pavlodar-port st.FCA,tek temir jol koligimen jetkizy/Бензин АИ-95,ТОО ПНХЗ,FCA ст.Павлодар-порт,поставка только ж/д транспортом</v>
      </c>
      <c r="I26" s="10" t="s">
        <v>84</v>
      </c>
      <c r="J26" s="21" t="s">
        <v>30</v>
      </c>
      <c r="K26" s="10">
        <v>1</v>
      </c>
      <c r="L26" s="22">
        <v>308700</v>
      </c>
      <c r="M26" s="22">
        <v>308560.01</v>
      </c>
      <c r="N26" s="22">
        <v>308560.01</v>
      </c>
      <c r="O26" s="22">
        <v>308560.01</v>
      </c>
      <c r="P26" s="22">
        <v>308560.01</v>
      </c>
      <c r="Q26" s="7">
        <v>20056400.649999999</v>
      </c>
    </row>
    <row r="27" spans="2:17" s="9" customFormat="1" ht="47.25" x14ac:dyDescent="0.25">
      <c r="B27" s="16" t="s">
        <v>46</v>
      </c>
      <c r="C27" s="10" t="s">
        <v>63</v>
      </c>
      <c r="D27" s="10" t="s">
        <v>46</v>
      </c>
      <c r="E27" s="10" t="s">
        <v>79</v>
      </c>
      <c r="F27" s="10" t="s">
        <v>81</v>
      </c>
      <c r="G27" s="10" t="s">
        <v>79</v>
      </c>
      <c r="H27" s="10" t="str">
        <f>VLOOKUP(J27,Таблица,2,FALSE)</f>
        <v>AI-95 benzini,PMHZ JSHS,Pavlodar-port st.FCA,tek temir jol koligimen jetkizy/Бензин АИ-95,ТОО ПНХЗ,FCA ст.Павлодар-порт,поставка только ж/д транспортом</v>
      </c>
      <c r="I27" s="10" t="s">
        <v>84</v>
      </c>
      <c r="J27" s="21" t="s">
        <v>30</v>
      </c>
      <c r="K27" s="10">
        <v>1</v>
      </c>
      <c r="L27" s="22">
        <v>308700</v>
      </c>
      <c r="M27" s="22">
        <v>308560.01</v>
      </c>
      <c r="N27" s="22">
        <v>308560.01</v>
      </c>
      <c r="O27" s="22">
        <v>308560.01</v>
      </c>
      <c r="P27" s="22">
        <v>308560.01</v>
      </c>
      <c r="Q27" s="7">
        <v>80225602.599999994</v>
      </c>
    </row>
    <row r="28" spans="2:17" s="9" customFormat="1" ht="47.25" x14ac:dyDescent="0.25">
      <c r="B28" s="16" t="s">
        <v>58</v>
      </c>
      <c r="C28" s="10" t="s">
        <v>75</v>
      </c>
      <c r="D28" s="10" t="s">
        <v>17</v>
      </c>
      <c r="E28" s="10" t="s">
        <v>80</v>
      </c>
      <c r="F28" s="10" t="s">
        <v>82</v>
      </c>
      <c r="G28" s="10" t="s">
        <v>80</v>
      </c>
      <c r="H28" s="10" t="str">
        <f>VLOOKUP(J28,Таблица,2,FALSE)</f>
        <v>3 klasty qatty bidai, natyrasy 710 gl, EXW/пшеница твердая 3 класса, натура 710 гл, EXW</v>
      </c>
      <c r="I28" s="10" t="s">
        <v>86</v>
      </c>
      <c r="J28" s="21" t="s">
        <v>31</v>
      </c>
      <c r="K28" s="10">
        <v>1</v>
      </c>
      <c r="L28" s="22">
        <v>95000</v>
      </c>
      <c r="M28" s="22">
        <v>95000</v>
      </c>
      <c r="N28" s="22">
        <v>95000</v>
      </c>
      <c r="O28" s="22">
        <v>95000</v>
      </c>
      <c r="P28" s="22">
        <v>95000</v>
      </c>
      <c r="Q28" s="7">
        <v>28500000</v>
      </c>
    </row>
    <row r="29" spans="2:17" s="9" customFormat="1" ht="47.25" x14ac:dyDescent="0.25">
      <c r="B29" s="16" t="s">
        <v>58</v>
      </c>
      <c r="C29" s="10" t="s">
        <v>75</v>
      </c>
      <c r="D29" s="10" t="s">
        <v>17</v>
      </c>
      <c r="E29" s="10" t="s">
        <v>80</v>
      </c>
      <c r="F29" s="10" t="s">
        <v>82</v>
      </c>
      <c r="G29" s="10" t="s">
        <v>80</v>
      </c>
      <c r="H29" s="10" t="str">
        <f>VLOOKUP(J29,Таблица,2,FALSE)</f>
        <v>jumsaq bidai 3 klass, tabigat 710 gl, EXW/пшеница мягкая 3 класса, натура 710 гл, EXW</v>
      </c>
      <c r="I29" s="10" t="s">
        <v>86</v>
      </c>
      <c r="J29" s="21" t="s">
        <v>32</v>
      </c>
      <c r="K29" s="10">
        <v>1</v>
      </c>
      <c r="L29" s="22">
        <v>104000</v>
      </c>
      <c r="M29" s="22">
        <v>104000</v>
      </c>
      <c r="N29" s="22">
        <v>104000</v>
      </c>
      <c r="O29" s="22">
        <v>104000</v>
      </c>
      <c r="P29" s="22">
        <v>104000</v>
      </c>
      <c r="Q29" s="7">
        <v>31200000</v>
      </c>
    </row>
    <row r="30" spans="2:17" s="13" customFormat="1" ht="18.75" customHeight="1" x14ac:dyDescent="0.25">
      <c r="B30" s="11"/>
      <c r="C30" s="11"/>
      <c r="D30" s="11"/>
      <c r="E30" s="11"/>
      <c r="F30" s="11"/>
      <c r="G30" s="11"/>
      <c r="H30" s="17"/>
      <c r="I30" s="18"/>
      <c r="J30" s="18"/>
      <c r="K30" s="18"/>
      <c r="L30" s="18"/>
      <c r="M30" s="18"/>
      <c r="N30" s="18"/>
      <c r="O30" s="18"/>
      <c r="P30" s="19"/>
      <c r="Q30" s="12">
        <f>SUBTOTAL(9,Q5:Q29)</f>
        <v>1521983722.8999999</v>
      </c>
    </row>
    <row r="31" spans="2:17" s="13" customFormat="1" ht="15.75" x14ac:dyDescent="0.25">
      <c r="Q31" s="14"/>
    </row>
    <row r="32" spans="2:17" x14ac:dyDescent="0.25">
      <c r="Q32" s="6"/>
    </row>
    <row r="35" spans="11:11" x14ac:dyDescent="0.25">
      <c r="K35" s="8"/>
    </row>
  </sheetData>
  <autoFilter ref="A4:Q29" xr:uid="{E8B2D6B2-001F-45E1-81ED-F66B5398CB4D}"/>
  <mergeCells count="2">
    <mergeCell ref="H30:P30"/>
    <mergeCell ref="B3:Q3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26005-9255-4614-9AA8-097B42C46E9A}">
  <dimension ref="B2:C10"/>
  <sheetViews>
    <sheetView workbookViewId="0">
      <selection activeCell="B2" sqref="B2:C10"/>
    </sheetView>
  </sheetViews>
  <sheetFormatPr defaultRowHeight="15" x14ac:dyDescent="0.25"/>
  <sheetData>
    <row r="2" spans="2:3" x14ac:dyDescent="0.25">
      <c r="B2" s="15" t="s">
        <v>25</v>
      </c>
      <c r="C2" s="15" t="s">
        <v>33</v>
      </c>
    </row>
    <row r="3" spans="2:3" x14ac:dyDescent="0.25">
      <c r="B3" s="15" t="s">
        <v>24</v>
      </c>
      <c r="C3" s="15" t="s">
        <v>34</v>
      </c>
    </row>
    <row r="4" spans="2:3" x14ac:dyDescent="0.25">
      <c r="B4" s="15" t="s">
        <v>28</v>
      </c>
      <c r="C4" s="15" t="s">
        <v>35</v>
      </c>
    </row>
    <row r="5" spans="2:3" x14ac:dyDescent="0.25">
      <c r="B5" s="15" t="s">
        <v>26</v>
      </c>
      <c r="C5" s="15" t="s">
        <v>36</v>
      </c>
    </row>
    <row r="6" spans="2:3" x14ac:dyDescent="0.25">
      <c r="B6" s="15" t="s">
        <v>30</v>
      </c>
      <c r="C6" s="15" t="s">
        <v>37</v>
      </c>
    </row>
    <row r="7" spans="2:3" x14ac:dyDescent="0.25">
      <c r="B7" s="15" t="s">
        <v>27</v>
      </c>
      <c r="C7" s="15" t="s">
        <v>38</v>
      </c>
    </row>
    <row r="8" spans="2:3" x14ac:dyDescent="0.25">
      <c r="B8" s="15" t="s">
        <v>29</v>
      </c>
      <c r="C8" s="15" t="s">
        <v>39</v>
      </c>
    </row>
    <row r="9" spans="2:3" x14ac:dyDescent="0.25">
      <c r="B9" s="15" t="s">
        <v>32</v>
      </c>
      <c r="C9" s="15" t="s">
        <v>40</v>
      </c>
    </row>
    <row r="10" spans="2:3" x14ac:dyDescent="0.25">
      <c r="B10" s="15" t="s">
        <v>31</v>
      </c>
      <c r="C10" s="15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07.04.2026</vt:lpstr>
      <vt:lpstr>Лист2</vt:lpstr>
      <vt:lpstr>Таблица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Акбота Темiрэлi</cp:lastModifiedBy>
  <cp:lastPrinted>2025-10-15T13:41:09Z</cp:lastPrinted>
  <dcterms:created xsi:type="dcterms:W3CDTF">2025-07-02T05:00:19Z</dcterms:created>
  <dcterms:modified xsi:type="dcterms:W3CDTF">2026-04-07T12:58:04Z</dcterms:modified>
</cp:coreProperties>
</file>