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7D626062-D3E0-4D5D-9232-4984FE287D6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8.05.2026" sheetId="15" r:id="rId1"/>
    <sheet name="Лист1" sheetId="14" state="hidden" r:id="rId2"/>
  </sheets>
  <definedNames>
    <definedName name="_xlnm._FilterDatabase" localSheetId="0" hidden="1">'18.05.2026'!$A$4:$Q$8</definedName>
    <definedName name="_xlnm._FilterDatabase" localSheetId="1" hidden="1">Лист1!$B$2:$D$27</definedName>
    <definedName name="Товар">Лист1!$B$2:$D$27</definedName>
  </definedNames>
  <calcPr calcId="191029" refMode="R1C1"/>
</workbook>
</file>

<file path=xl/calcChain.xml><?xml version="1.0" encoding="utf-8"?>
<calcChain xmlns="http://schemas.openxmlformats.org/spreadsheetml/2006/main">
  <c r="Q8" i="15" l="1"/>
  <c r="I6" i="15"/>
  <c r="I7" i="15"/>
  <c r="H6" i="15"/>
  <c r="H7" i="15"/>
  <c r="I5" i="15"/>
  <c r="H5" i="15"/>
</calcChain>
</file>

<file path=xl/sharedStrings.xml><?xml version="1.0" encoding="utf-8"?>
<sst xmlns="http://schemas.openxmlformats.org/spreadsheetml/2006/main" count="115" uniqueCount="83">
  <si>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</si>
  <si>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</si>
  <si>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</si>
  <si>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</si>
  <si>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</si>
  <si>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</si>
  <si>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</si>
  <si>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</si>
  <si>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</si>
  <si>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</si>
  <si>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</si>
  <si>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</si>
  <si>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</si>
  <si>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</si>
  <si>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</si>
  <si>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</si>
  <si>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</si>
  <si>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</si>
  <si>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</si>
  <si>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</si>
  <si>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</si>
  <si>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</si>
  <si>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</si>
  <si>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</si>
  <si>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</si>
  <si>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</si>
  <si>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</si>
  <si>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</si>
  <si>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</si>
  <si>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</si>
  <si>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</si>
  <si>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</si>
  <si>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</si>
  <si>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</si>
  <si>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</si>
  <si>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</si>
  <si>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</si>
  <si>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</si>
  <si>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</si>
  <si>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</si>
  <si>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</si>
  <si>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</si>
  <si>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</si>
  <si>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</si>
  <si>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</si>
  <si>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</si>
  <si>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</si>
  <si>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</si>
  <si>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</si>
  <si>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</si>
  <si>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</si>
  <si>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</si>
  <si>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</si>
  <si>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</si>
  <si>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</si>
  <si>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</si>
  <si>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</si>
  <si>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</si>
  <si>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</si>
  <si>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</si>
  <si>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</si>
  <si>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</si>
  <si>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</si>
  <si>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</si>
  <si>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</si>
  <si>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</si>
  <si>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</si>
  <si>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AMKO GROUP ТОО</t>
  </si>
  <si>
    <t>Актор НС ТОО</t>
  </si>
  <si>
    <t>ТОО "Коксуский сахарный завод"</t>
  </si>
  <si>
    <t>150240026911</t>
  </si>
  <si>
    <t>FB Capital ТОО</t>
  </si>
  <si>
    <t>Хеликон Трейдин ТОО</t>
  </si>
  <si>
    <t>231140035441</t>
  </si>
  <si>
    <t>UWDFC01</t>
  </si>
  <si>
    <t>ТОО "SA Holding"</t>
  </si>
  <si>
    <t>ТОО «ДальПродукт»</t>
  </si>
  <si>
    <t>ТОО «Рикс ЛТД»</t>
  </si>
  <si>
    <t>211040000858</t>
  </si>
  <si>
    <t>070740004278</t>
  </si>
  <si>
    <t>050340002253</t>
  </si>
  <si>
    <t>aq qant, FCA st. Nursultan (stansia kody 690002)/сахар белый,FCA ст.Нур-Султан(код станции 690002)</t>
  </si>
  <si>
    <t>САУДА-САТТЫҚ НӘТИЖЕЛЕРІ / ИТОГИ ТОРГОВ  
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</si>
</sst>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37"/>
  <sheetViews>
    <sheetView tabSelected="1" topLeftCell="G1" zoomScale="55" zoomScaleNormal="55" workbookViewId="0">
      <selection activeCell="H45" sqref="H45"/>
    </sheetView>
  </sheetViews>
  <sheetFormatPr defaultRowHeight="15.75" x14ac:dyDescent="0.25"/>
  <cols>
    <col min="1" max="1" width="1.7109375" style="4" customWidth="1"/>
    <col min="2" max="2" width="28" style="4" bestFit="1" customWidth="1"/>
    <col min="3" max="3" width="25.42578125" style="4" customWidth="1"/>
    <col min="4" max="4" width="29.85546875" style="4" bestFit="1" customWidth="1"/>
    <col min="5" max="5" width="29.85546875" style="4" customWidth="1"/>
    <col min="6" max="6" width="23.5703125" style="4" bestFit="1" customWidth="1"/>
    <col min="7" max="7" width="27.5703125" style="4" customWidth="1"/>
    <col min="8" max="8" width="64.42578125" style="4" customWidth="1"/>
    <col min="9" max="9" width="25" style="4" customWidth="1"/>
    <col min="10" max="10" width="25.28515625" style="4" customWidth="1"/>
    <col min="11" max="11" width="21.140625" style="4" customWidth="1"/>
    <col min="12" max="12" width="21.5703125" style="4" bestFit="1" customWidth="1"/>
    <col min="13" max="13" width="22.5703125" style="4" bestFit="1" customWidth="1"/>
    <col min="14" max="14" width="24.85546875" style="4" bestFit="1" customWidth="1"/>
    <col min="15" max="15" width="23.28515625" style="4" bestFit="1" customWidth="1"/>
    <col min="16" max="16" width="25.42578125" style="4" bestFit="1" customWidth="1"/>
    <col min="17" max="17" width="26.5703125" style="2" bestFit="1" customWidth="1"/>
    <col min="18" max="18" width="18.85546875" style="4" bestFit="1" customWidth="1"/>
    <col min="19" max="16384" width="9.140625" style="4"/>
  </cols>
  <sheetData>
    <row r="2" spans="2:18" x14ac:dyDescent="0.25">
      <c r="Q2" s="2" t="s">
        <v>10</v>
      </c>
    </row>
    <row r="3" spans="2:18" ht="39" customHeight="1" x14ac:dyDescent="0.25">
      <c r="B3" s="18" t="s">
        <v>82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8" s="12" customFormat="1" ht="78.75" x14ac:dyDescent="0.25">
      <c r="B4" s="10" t="s">
        <v>0</v>
      </c>
      <c r="C4" s="10" t="s">
        <v>12</v>
      </c>
      <c r="D4" s="10" t="s">
        <v>11</v>
      </c>
      <c r="E4" s="10" t="s">
        <v>1</v>
      </c>
      <c r="F4" s="10" t="s">
        <v>13</v>
      </c>
      <c r="G4" s="10" t="s">
        <v>14</v>
      </c>
      <c r="H4" s="10" t="s">
        <v>2</v>
      </c>
      <c r="I4" s="10" t="s">
        <v>16</v>
      </c>
      <c r="J4" s="10" t="s">
        <v>3</v>
      </c>
      <c r="K4" s="10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1" t="s">
        <v>15</v>
      </c>
    </row>
    <row r="5" spans="2:18" s="8" customFormat="1" ht="31.5" x14ac:dyDescent="0.25">
      <c r="B5" s="7" t="s">
        <v>75</v>
      </c>
      <c r="C5" s="7" t="s">
        <v>78</v>
      </c>
      <c r="D5" s="7" t="s">
        <v>67</v>
      </c>
      <c r="E5" s="7" t="s">
        <v>72</v>
      </c>
      <c r="F5" s="7" t="s">
        <v>73</v>
      </c>
      <c r="G5" s="7" t="s">
        <v>68</v>
      </c>
      <c r="H5" s="7" t="str">
        <f t="shared" ref="H5:H7" si="0">VLOOKUP(J5,Товар,2,FALSE)</f>
        <v>aq qant, FCA st. Nursultan (stansia kody 690002)/сахар белый,FCA ст.Нур-Султан(код станции 690002)</v>
      </c>
      <c r="I5" s="7">
        <f>VLOOKUP(J5,Товар,3,FALSE)</f>
        <v>1701</v>
      </c>
      <c r="J5" s="7" t="s">
        <v>74</v>
      </c>
      <c r="K5" s="1">
        <v>1</v>
      </c>
      <c r="L5" s="20">
        <v>418000</v>
      </c>
      <c r="M5" s="20">
        <v>418000</v>
      </c>
      <c r="N5" s="20">
        <v>418000</v>
      </c>
      <c r="O5" s="20">
        <v>418000</v>
      </c>
      <c r="P5" s="20">
        <v>418000</v>
      </c>
      <c r="Q5" s="20">
        <v>85272000</v>
      </c>
    </row>
    <row r="6" spans="2:18" s="8" customFormat="1" ht="31.5" x14ac:dyDescent="0.25">
      <c r="B6" s="7" t="s">
        <v>76</v>
      </c>
      <c r="C6" s="7" t="s">
        <v>79</v>
      </c>
      <c r="D6" s="7" t="s">
        <v>67</v>
      </c>
      <c r="E6" s="7" t="s">
        <v>69</v>
      </c>
      <c r="F6" s="7" t="s">
        <v>70</v>
      </c>
      <c r="G6" s="7" t="s">
        <v>71</v>
      </c>
      <c r="H6" s="7" t="str">
        <f t="shared" si="0"/>
        <v>aq qant, EXW jetkizy sharttary/сахар белый, условия поставки EXW</v>
      </c>
      <c r="I6" s="7">
        <f>VLOOKUP(J6,Товар,3,FALSE)</f>
        <v>1701</v>
      </c>
      <c r="J6" s="7" t="s">
        <v>30</v>
      </c>
      <c r="K6" s="1">
        <v>2</v>
      </c>
      <c r="L6" s="20">
        <v>410000</v>
      </c>
      <c r="M6" s="20">
        <v>410000</v>
      </c>
      <c r="N6" s="20">
        <v>410000</v>
      </c>
      <c r="O6" s="20">
        <v>410000</v>
      </c>
      <c r="P6" s="20">
        <v>410000</v>
      </c>
      <c r="Q6" s="20">
        <v>278800000</v>
      </c>
      <c r="R6" s="19"/>
    </row>
    <row r="7" spans="2:18" s="8" customFormat="1" ht="31.5" x14ac:dyDescent="0.25">
      <c r="B7" s="7" t="s">
        <v>77</v>
      </c>
      <c r="C7" s="7" t="s">
        <v>80</v>
      </c>
      <c r="D7" s="7" t="s">
        <v>67</v>
      </c>
      <c r="E7" s="7" t="s">
        <v>69</v>
      </c>
      <c r="F7" s="7" t="s">
        <v>70</v>
      </c>
      <c r="G7" s="7" t="s">
        <v>71</v>
      </c>
      <c r="H7" s="7" t="str">
        <f t="shared" si="0"/>
        <v>aq qant, EXW jetkizy sharttary/сахар белый, условия поставки EXW</v>
      </c>
      <c r="I7" s="7">
        <f>VLOOKUP(J7,Товар,3,FALSE)</f>
        <v>1701</v>
      </c>
      <c r="J7" s="7" t="s">
        <v>30</v>
      </c>
      <c r="K7" s="1">
        <v>4</v>
      </c>
      <c r="L7" s="20">
        <v>410000</v>
      </c>
      <c r="M7" s="20">
        <v>410000</v>
      </c>
      <c r="N7" s="20">
        <v>410000</v>
      </c>
      <c r="O7" s="20">
        <v>410000</v>
      </c>
      <c r="P7" s="20">
        <v>410000</v>
      </c>
      <c r="Q7" s="20">
        <v>557600000</v>
      </c>
      <c r="R7" s="19"/>
    </row>
    <row r="8" spans="2:18" ht="18.75" customHeight="1" x14ac:dyDescent="0.25">
      <c r="B8" s="2"/>
      <c r="C8" s="2"/>
      <c r="D8" s="2"/>
      <c r="E8" s="2"/>
      <c r="F8" s="2"/>
      <c r="G8" s="2"/>
      <c r="H8" s="15"/>
      <c r="I8" s="16"/>
      <c r="J8" s="16"/>
      <c r="K8" s="16"/>
      <c r="L8" s="16"/>
      <c r="M8" s="16"/>
      <c r="N8" s="16"/>
      <c r="O8" s="16"/>
      <c r="P8" s="17"/>
      <c r="Q8" s="3">
        <f>SUM(Q5:Q7)</f>
        <v>921672000</v>
      </c>
    </row>
    <row r="9" spans="2:18" x14ac:dyDescent="0.25">
      <c r="Q9" s="5"/>
    </row>
    <row r="10" spans="2:18" x14ac:dyDescent="0.25">
      <c r="Q10" s="5"/>
    </row>
    <row r="13" spans="2:18" x14ac:dyDescent="0.25">
      <c r="K13" s="13"/>
    </row>
    <row r="37" spans="8:8" x14ac:dyDescent="0.25">
      <c r="H37" s="4" t="s">
        <v>17</v>
      </c>
    </row>
  </sheetData>
  <autoFilter ref="A4:Q8" xr:uid="{E8B2D6B2-001F-45E1-81ED-F66B5398CB4D}"/>
  <mergeCells count="2">
    <mergeCell ref="B3:Q3"/>
    <mergeCell ref="H8:P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27"/>
  <sheetViews>
    <sheetView workbookViewId="0">
      <selection activeCell="B10" sqref="B10:D14"/>
    </sheetView>
  </sheetViews>
  <sheetFormatPr defaultRowHeight="15" x14ac:dyDescent="0.25"/>
  <cols>
    <col min="3" max="3" width="52.7109375" customWidth="1"/>
    <col min="4" max="4" width="20.5703125" bestFit="1" customWidth="1"/>
  </cols>
  <sheetData>
    <row r="2" spans="2:4" ht="24" x14ac:dyDescent="0.25">
      <c r="B2" s="9" t="s">
        <v>35</v>
      </c>
      <c r="C2" s="9" t="s">
        <v>36</v>
      </c>
      <c r="D2" s="9" t="s">
        <v>16</v>
      </c>
    </row>
    <row r="3" spans="2:4" ht="36" x14ac:dyDescent="0.25">
      <c r="B3" s="6" t="s">
        <v>18</v>
      </c>
      <c r="C3" s="14" t="s">
        <v>22</v>
      </c>
      <c r="D3" s="14" t="s">
        <v>26</v>
      </c>
    </row>
    <row r="4" spans="2:4" ht="36" x14ac:dyDescent="0.25">
      <c r="B4" s="6" t="s">
        <v>19</v>
      </c>
      <c r="C4" s="14" t="s">
        <v>23</v>
      </c>
      <c r="D4" s="14" t="s">
        <v>27</v>
      </c>
    </row>
    <row r="5" spans="2:4" ht="36" x14ac:dyDescent="0.25">
      <c r="B5" s="6" t="s">
        <v>28</v>
      </c>
      <c r="C5" s="14" t="s">
        <v>37</v>
      </c>
      <c r="D5" s="14" t="s">
        <v>61</v>
      </c>
    </row>
    <row r="6" spans="2:4" ht="48" x14ac:dyDescent="0.25">
      <c r="B6" s="6" t="s">
        <v>20</v>
      </c>
      <c r="C6" s="14" t="s">
        <v>24</v>
      </c>
      <c r="D6" s="14" t="s">
        <v>62</v>
      </c>
    </row>
    <row r="7" spans="2:4" ht="36" x14ac:dyDescent="0.25">
      <c r="B7" s="6" t="s">
        <v>45</v>
      </c>
      <c r="C7" s="14" t="s">
        <v>52</v>
      </c>
      <c r="D7" s="14" t="s">
        <v>26</v>
      </c>
    </row>
    <row r="8" spans="2:4" ht="36" x14ac:dyDescent="0.25">
      <c r="B8" s="6" t="s">
        <v>18</v>
      </c>
      <c r="C8" s="14" t="s">
        <v>22</v>
      </c>
      <c r="D8" s="14" t="s">
        <v>26</v>
      </c>
    </row>
    <row r="9" spans="2:4" x14ac:dyDescent="0.25">
      <c r="B9" s="6" t="s">
        <v>74</v>
      </c>
      <c r="C9" s="6" t="s">
        <v>81</v>
      </c>
      <c r="D9" s="14">
        <v>1701</v>
      </c>
    </row>
    <row r="10" spans="2:4" ht="24" x14ac:dyDescent="0.25">
      <c r="B10" s="6" t="s">
        <v>65</v>
      </c>
      <c r="C10" s="14" t="s">
        <v>66</v>
      </c>
      <c r="D10" s="14">
        <v>1701</v>
      </c>
    </row>
    <row r="11" spans="2:4" ht="36" x14ac:dyDescent="0.25">
      <c r="B11" s="6" t="s">
        <v>44</v>
      </c>
      <c r="C11" s="14" t="s">
        <v>53</v>
      </c>
      <c r="D11" s="14" t="s">
        <v>26</v>
      </c>
    </row>
    <row r="12" spans="2:4" ht="36" x14ac:dyDescent="0.25">
      <c r="B12" s="6" t="s">
        <v>46</v>
      </c>
      <c r="C12" s="14" t="s">
        <v>54</v>
      </c>
      <c r="D12" s="14" t="s">
        <v>27</v>
      </c>
    </row>
    <row r="13" spans="2:4" ht="36" x14ac:dyDescent="0.25">
      <c r="B13" s="6" t="s">
        <v>19</v>
      </c>
      <c r="C13" s="14" t="s">
        <v>23</v>
      </c>
      <c r="D13" s="14" t="s">
        <v>27</v>
      </c>
    </row>
    <row r="14" spans="2:4" ht="36" x14ac:dyDescent="0.25">
      <c r="B14" s="6" t="s">
        <v>47</v>
      </c>
      <c r="C14" s="14" t="s">
        <v>55</v>
      </c>
      <c r="D14" s="14" t="s">
        <v>27</v>
      </c>
    </row>
    <row r="15" spans="2:4" ht="48" x14ac:dyDescent="0.25">
      <c r="B15" s="6" t="s">
        <v>48</v>
      </c>
      <c r="C15" s="14" t="s">
        <v>56</v>
      </c>
      <c r="D15" s="14" t="s">
        <v>63</v>
      </c>
    </row>
    <row r="16" spans="2:4" ht="48" x14ac:dyDescent="0.25">
      <c r="B16" s="6" t="s">
        <v>49</v>
      </c>
      <c r="C16" s="14" t="s">
        <v>57</v>
      </c>
      <c r="D16" s="14" t="s">
        <v>64</v>
      </c>
    </row>
    <row r="17" spans="2:4" ht="48" x14ac:dyDescent="0.25">
      <c r="B17" s="6" t="s">
        <v>20</v>
      </c>
      <c r="C17" s="14" t="s">
        <v>24</v>
      </c>
      <c r="D17" s="14" t="s">
        <v>62</v>
      </c>
    </row>
    <row r="18" spans="2:4" ht="36" x14ac:dyDescent="0.25">
      <c r="B18" s="6" t="s">
        <v>21</v>
      </c>
      <c r="C18" s="14" t="s">
        <v>25</v>
      </c>
      <c r="D18" s="14" t="s">
        <v>62</v>
      </c>
    </row>
    <row r="19" spans="2:4" ht="36" x14ac:dyDescent="0.25">
      <c r="B19" s="6" t="s">
        <v>51</v>
      </c>
      <c r="C19" s="14" t="s">
        <v>58</v>
      </c>
      <c r="D19" s="14" t="s">
        <v>62</v>
      </c>
    </row>
    <row r="20" spans="2:4" ht="36" x14ac:dyDescent="0.25">
      <c r="B20" s="6" t="s">
        <v>50</v>
      </c>
      <c r="C20" s="14" t="s">
        <v>59</v>
      </c>
      <c r="D20" s="14" t="s">
        <v>64</v>
      </c>
    </row>
    <row r="21" spans="2:4" ht="36" x14ac:dyDescent="0.25">
      <c r="B21" s="6" t="s">
        <v>21</v>
      </c>
      <c r="C21" s="14" t="s">
        <v>25</v>
      </c>
      <c r="D21" s="14" t="s">
        <v>62</v>
      </c>
    </row>
    <row r="22" spans="2:4" ht="24" x14ac:dyDescent="0.25">
      <c r="B22" s="6" t="s">
        <v>30</v>
      </c>
      <c r="C22" s="14" t="s">
        <v>38</v>
      </c>
      <c r="D22" s="14">
        <v>1701</v>
      </c>
    </row>
    <row r="23" spans="2:4" ht="24" x14ac:dyDescent="0.25">
      <c r="B23" s="6" t="s">
        <v>31</v>
      </c>
      <c r="C23" s="14" t="s">
        <v>39</v>
      </c>
      <c r="D23" s="14" t="s">
        <v>60</v>
      </c>
    </row>
    <row r="24" spans="2:4" ht="24" x14ac:dyDescent="0.25">
      <c r="B24" s="6" t="s">
        <v>32</v>
      </c>
      <c r="C24" s="14" t="s">
        <v>40</v>
      </c>
      <c r="D24" s="14" t="s">
        <v>60</v>
      </c>
    </row>
    <row r="25" spans="2:4" ht="24" x14ac:dyDescent="0.25">
      <c r="B25" s="6" t="s">
        <v>33</v>
      </c>
      <c r="C25" s="14" t="s">
        <v>41</v>
      </c>
      <c r="D25" s="14" t="s">
        <v>60</v>
      </c>
    </row>
    <row r="26" spans="2:4" ht="24" x14ac:dyDescent="0.25">
      <c r="B26" s="6" t="s">
        <v>34</v>
      </c>
      <c r="C26" s="14" t="s">
        <v>42</v>
      </c>
      <c r="D26" s="14" t="s">
        <v>60</v>
      </c>
    </row>
    <row r="27" spans="2:4" ht="36" x14ac:dyDescent="0.25">
      <c r="B27" s="6" t="s">
        <v>29</v>
      </c>
      <c r="C27" s="14" t="s">
        <v>43</v>
      </c>
      <c r="D27" s="14" t="s">
        <v>60</v>
      </c>
    </row>
  </sheetData>
  <autoFilter ref="B2:D27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18.05.2026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2026-05-18T13:29:40Z</dcterms:modified>
</cp:coreProperties>
</file>