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92757AA4-573A-4193-B792-0D504DF9479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7.04.2026" sheetId="9" r:id="rId1"/>
    <sheet name="Лист1" sheetId="10" state="hidden" r:id="rId2"/>
  </sheets>
  <definedNames>
    <definedName name="_xlnm._FilterDatabase" localSheetId="0" hidden="1">'17.04.2026'!$A$4:$Q$14</definedName>
    <definedName name="Таблица">Лист1!$B$2:$C$4</definedName>
  </definedNames>
  <calcPr calcId="191029" refMode="R1C1"/>
</workbook>
</file>

<file path=xl/calcChain.xml><?xml version="1.0" encoding="utf-8"?>
<calcChain xmlns="http://schemas.openxmlformats.org/spreadsheetml/2006/main">
  <c r="Q14" i="9" l="1"/>
  <c r="H6" i="9"/>
  <c r="H7" i="9"/>
  <c r="H8" i="9"/>
  <c r="H9" i="9"/>
  <c r="H10" i="9"/>
  <c r="H11" i="9"/>
  <c r="H12" i="9"/>
  <c r="H13" i="9"/>
  <c r="H5" i="9"/>
</calcChain>
</file>

<file path=xl/sharedStrings.xml><?xml version="1.0" encoding="utf-8"?>
<sst xmlns="http://schemas.openxmlformats.org/spreadsheetml/2006/main" count="88" uniqueCount="53">
  <si>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</si>
  <si>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</si>
  <si>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</si>
  <si>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</si>
  <si>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</si>
  <si>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</si>
  <si>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</si>
  <si>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</si>
  <si>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</si>
  <si>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</si>
  <si>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</si>
  <si>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</si>
  <si>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</si>
  <si>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</si>
  <si>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</si>
  <si>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</si>
  <si>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</si>
  <si>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17.04.2026</t>
  </si>
  <si>
    <t>DSDDDTK</t>
  </si>
  <si>
    <t>UWDEXWA</t>
  </si>
  <si>
    <t>UWDEX02</t>
  </si>
  <si>
    <t>Jazgy dizel otyny,DDP№2 Tortkudyq ychaskesi,Moiynqum ken orny, Sozaq aydany, Turkistan oblysy/Топливо дизельное летнее, DDP участок №2 Торткудук, месторождение Моинкум, Сузакски</t>
  </si>
  <si>
    <t>aq qant,EXW Almaty q.(ramaydany.Rahat 224a, №7 qoima)/сахар белый,EXW г.Алматы (мкр.Рахат 224А,склад №7)</t>
  </si>
  <si>
    <t>aq qant, EXW jetkizy sharttary/сахар белый, условия поставки EXW</t>
  </si>
  <si>
    <t>2710 19 424 0</t>
  </si>
  <si>
    <t>ТОО "Казахстанско-французское СП "Катко"</t>
  </si>
  <si>
    <t>981040001439</t>
  </si>
  <si>
    <t>FB Capital ТОО</t>
  </si>
  <si>
    <t>ТОО KAZ-DIESEL</t>
  </si>
  <si>
    <t>081040008319</t>
  </si>
  <si>
    <t>Брокер Стандарт Плюс ТОО</t>
  </si>
  <si>
    <t>ИП Крылова Юлия Сергеевна</t>
  </si>
  <si>
    <t>840228400010</t>
  </si>
  <si>
    <t>AMKO GROUP ТОО</t>
  </si>
  <si>
    <t>ТОО "Коксуский сахарный завод"</t>
  </si>
  <si>
    <t>150240026911</t>
  </si>
  <si>
    <t>ТОО «Рикс ЛТД»</t>
  </si>
  <si>
    <t>050340002253</t>
  </si>
  <si>
    <t>ТОО «ДальПродукт»</t>
  </si>
  <si>
    <t>ТОО «Корпорация Караганды-Нан»</t>
  </si>
  <si>
    <t>ТОО БАС ТОРГОВЛЯ-21</t>
  </si>
  <si>
    <t>ТОО ANK Agro Product</t>
  </si>
  <si>
    <t>ИП Тайбагорова Б.Е</t>
  </si>
  <si>
    <t>ТОО Глори Трэйд</t>
  </si>
  <si>
    <t>070740004278</t>
  </si>
  <si>
    <t>030240005260</t>
  </si>
  <si>
    <t>210440012516</t>
  </si>
  <si>
    <t>260140002913</t>
  </si>
  <si>
    <t>610125400073</t>
  </si>
  <si>
    <t>181040023720</t>
  </si>
  <si>
    <t>Актор НС ТОО</t>
  </si>
  <si>
    <t>Хеликон Трейдин ТОО</t>
  </si>
  <si>
    <t>231140035441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</si>
</sst>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9"/>
  <sheetViews>
    <sheetView tabSelected="1" zoomScale="55" zoomScaleNormal="55" workbookViewId="0">
      <selection activeCell="B5" sqref="B5:B13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7.285156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7" t="s">
        <v>17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19" customFormat="1" ht="47.25" x14ac:dyDescent="0.25">
      <c r="B5" s="23" t="s">
        <v>25</v>
      </c>
      <c r="C5" s="20" t="s">
        <v>26</v>
      </c>
      <c r="D5" s="20" t="s">
        <v>27</v>
      </c>
      <c r="E5" s="20" t="s">
        <v>28</v>
      </c>
      <c r="F5" s="20" t="s">
        <v>29</v>
      </c>
      <c r="G5" s="20" t="s">
        <v>30</v>
      </c>
      <c r="H5" s="20" t="str">
        <f>VLOOKUP(J5, Таблица, 2,FALSE)</f>
        <v>Jazgy dizel otyny,DDP№2 Tortkudyq ychaskesi,Moiynqum ken orny, Sozaq aydany, Turkistan oblysy/Топливо дизельное летнее, DDP участок №2 Торткудук, месторождение Моинкум, Сузакски</v>
      </c>
      <c r="I5" s="20" t="s">
        <v>24</v>
      </c>
      <c r="J5" s="12" t="s">
        <v>18</v>
      </c>
      <c r="K5" s="20">
        <v>1</v>
      </c>
      <c r="L5" s="22">
        <v>439.64</v>
      </c>
      <c r="M5" s="22">
        <v>439.64</v>
      </c>
      <c r="N5" s="22">
        <v>439.64</v>
      </c>
      <c r="O5" s="22">
        <v>439.64</v>
      </c>
      <c r="P5" s="22">
        <v>439.64</v>
      </c>
      <c r="Q5" s="21">
        <v>164865000</v>
      </c>
    </row>
    <row r="6" spans="2:17" s="19" customFormat="1" ht="31.5" x14ac:dyDescent="0.25">
      <c r="B6" s="23" t="s">
        <v>31</v>
      </c>
      <c r="C6" s="20" t="s">
        <v>32</v>
      </c>
      <c r="D6" s="20" t="s">
        <v>33</v>
      </c>
      <c r="E6" s="20" t="s">
        <v>34</v>
      </c>
      <c r="F6" s="20" t="s">
        <v>35</v>
      </c>
      <c r="G6" s="20" t="s">
        <v>27</v>
      </c>
      <c r="H6" s="20" t="str">
        <f>VLOOKUP(J6, Таблица, 2,FALSE)</f>
        <v>aq qant, EXW jetkizy sharttary/сахар белый, условия поставки EXW</v>
      </c>
      <c r="I6" s="20">
        <v>1701</v>
      </c>
      <c r="J6" s="12" t="s">
        <v>19</v>
      </c>
      <c r="K6" s="20">
        <v>1</v>
      </c>
      <c r="L6" s="13">
        <v>390000</v>
      </c>
      <c r="M6" s="13">
        <v>390000</v>
      </c>
      <c r="N6" s="13">
        <v>390000</v>
      </c>
      <c r="O6" s="13">
        <v>390000</v>
      </c>
      <c r="P6" s="13">
        <v>390000</v>
      </c>
      <c r="Q6" s="21">
        <v>53040000</v>
      </c>
    </row>
    <row r="7" spans="2:17" s="19" customFormat="1" ht="31.5" x14ac:dyDescent="0.25">
      <c r="B7" s="23" t="s">
        <v>36</v>
      </c>
      <c r="C7" s="20" t="s">
        <v>37</v>
      </c>
      <c r="D7" s="20" t="s">
        <v>33</v>
      </c>
      <c r="E7" s="20" t="s">
        <v>34</v>
      </c>
      <c r="F7" s="20" t="s">
        <v>35</v>
      </c>
      <c r="G7" s="20" t="s">
        <v>27</v>
      </c>
      <c r="H7" s="20" t="str">
        <f>VLOOKUP(J7, Таблица, 2,FALSE)</f>
        <v>aq qant, EXW jetkizy sharttary/сахар белый, условия поставки EXW</v>
      </c>
      <c r="I7" s="20">
        <v>1701</v>
      </c>
      <c r="J7" s="12" t="s">
        <v>19</v>
      </c>
      <c r="K7" s="20">
        <v>4</v>
      </c>
      <c r="L7" s="13">
        <v>390000</v>
      </c>
      <c r="M7" s="13">
        <v>390000</v>
      </c>
      <c r="N7" s="13">
        <v>390000</v>
      </c>
      <c r="O7" s="13">
        <v>390000</v>
      </c>
      <c r="P7" s="13">
        <v>390000</v>
      </c>
      <c r="Q7" s="21">
        <v>530400000</v>
      </c>
    </row>
    <row r="8" spans="2:17" s="19" customFormat="1" ht="31.5" x14ac:dyDescent="0.25">
      <c r="B8" s="23" t="s">
        <v>38</v>
      </c>
      <c r="C8" s="20" t="s">
        <v>44</v>
      </c>
      <c r="D8" s="20" t="s">
        <v>33</v>
      </c>
      <c r="E8" s="20" t="s">
        <v>34</v>
      </c>
      <c r="F8" s="20" t="s">
        <v>35</v>
      </c>
      <c r="G8" s="20" t="s">
        <v>27</v>
      </c>
      <c r="H8" s="20" t="str">
        <f>VLOOKUP(J8, Таблица, 2,FALSE)</f>
        <v>aq qant, EXW jetkizy sharttary/сахар белый, условия поставки EXW</v>
      </c>
      <c r="I8" s="20">
        <v>1701</v>
      </c>
      <c r="J8" s="12" t="s">
        <v>19</v>
      </c>
      <c r="K8" s="20">
        <v>2</v>
      </c>
      <c r="L8" s="13">
        <v>390000</v>
      </c>
      <c r="M8" s="13">
        <v>390000</v>
      </c>
      <c r="N8" s="13">
        <v>390000</v>
      </c>
      <c r="O8" s="13">
        <v>390000</v>
      </c>
      <c r="P8" s="13">
        <v>390000</v>
      </c>
      <c r="Q8" s="21">
        <v>265200000</v>
      </c>
    </row>
    <row r="9" spans="2:17" s="19" customFormat="1" ht="31.5" x14ac:dyDescent="0.25">
      <c r="B9" s="23" t="s">
        <v>39</v>
      </c>
      <c r="C9" s="20" t="s">
        <v>45</v>
      </c>
      <c r="D9" s="20" t="s">
        <v>50</v>
      </c>
      <c r="E9" s="20" t="s">
        <v>34</v>
      </c>
      <c r="F9" s="20" t="s">
        <v>35</v>
      </c>
      <c r="G9" s="20" t="s">
        <v>27</v>
      </c>
      <c r="H9" s="20" t="str">
        <f>VLOOKUP(J9, Таблица, 2,FALSE)</f>
        <v>aq qant, EXW jetkizy sharttary/сахар белый, условия поставки EXW</v>
      </c>
      <c r="I9" s="20">
        <v>1701</v>
      </c>
      <c r="J9" s="12" t="s">
        <v>19</v>
      </c>
      <c r="K9" s="20">
        <v>1</v>
      </c>
      <c r="L9" s="13">
        <v>390000</v>
      </c>
      <c r="M9" s="13">
        <v>390000</v>
      </c>
      <c r="N9" s="13">
        <v>390000</v>
      </c>
      <c r="O9" s="13">
        <v>390000</v>
      </c>
      <c r="P9" s="13">
        <v>390000</v>
      </c>
      <c r="Q9" s="21">
        <v>53040000</v>
      </c>
    </row>
    <row r="10" spans="2:17" s="19" customFormat="1" ht="31.5" x14ac:dyDescent="0.25">
      <c r="B10" s="23" t="s">
        <v>40</v>
      </c>
      <c r="C10" s="20" t="s">
        <v>46</v>
      </c>
      <c r="D10" s="20" t="s">
        <v>50</v>
      </c>
      <c r="E10" s="20" t="s">
        <v>34</v>
      </c>
      <c r="F10" s="20" t="s">
        <v>35</v>
      </c>
      <c r="G10" s="20" t="s">
        <v>27</v>
      </c>
      <c r="H10" s="20" t="str">
        <f>VLOOKUP(J10, Таблица, 2,FALSE)</f>
        <v>aq qant, EXW jetkizy sharttary/сахар белый, условия поставки EXW</v>
      </c>
      <c r="I10" s="20">
        <v>1701</v>
      </c>
      <c r="J10" s="12" t="s">
        <v>19</v>
      </c>
      <c r="K10" s="20">
        <v>1</v>
      </c>
      <c r="L10" s="13">
        <v>390000</v>
      </c>
      <c r="M10" s="13">
        <v>390000</v>
      </c>
      <c r="N10" s="13">
        <v>390000</v>
      </c>
      <c r="O10" s="13">
        <v>390000</v>
      </c>
      <c r="P10" s="13">
        <v>390000</v>
      </c>
      <c r="Q10" s="21">
        <v>26520000</v>
      </c>
    </row>
    <row r="11" spans="2:17" s="19" customFormat="1" ht="31.5" x14ac:dyDescent="0.25">
      <c r="B11" s="23" t="s">
        <v>41</v>
      </c>
      <c r="C11" s="20" t="s">
        <v>47</v>
      </c>
      <c r="D11" s="20" t="s">
        <v>50</v>
      </c>
      <c r="E11" s="20" t="s">
        <v>34</v>
      </c>
      <c r="F11" s="20" t="s">
        <v>35</v>
      </c>
      <c r="G11" s="20" t="s">
        <v>27</v>
      </c>
      <c r="H11" s="20" t="str">
        <f>VLOOKUP(J11, Таблица, 2,FALSE)</f>
        <v>aq qant, EXW jetkizy sharttary/сахар белый, условия поставки EXW</v>
      </c>
      <c r="I11" s="20">
        <v>1701</v>
      </c>
      <c r="J11" s="12" t="s">
        <v>19</v>
      </c>
      <c r="K11" s="20">
        <v>1</v>
      </c>
      <c r="L11" s="13">
        <v>390000</v>
      </c>
      <c r="M11" s="13">
        <v>390000</v>
      </c>
      <c r="N11" s="13">
        <v>390000</v>
      </c>
      <c r="O11" s="13">
        <v>390000</v>
      </c>
      <c r="P11" s="13">
        <v>390000</v>
      </c>
      <c r="Q11" s="21">
        <v>26520000</v>
      </c>
    </row>
    <row r="12" spans="2:17" s="19" customFormat="1" ht="31.5" x14ac:dyDescent="0.25">
      <c r="B12" s="23" t="s">
        <v>42</v>
      </c>
      <c r="C12" s="20" t="s">
        <v>48</v>
      </c>
      <c r="D12" s="20" t="s">
        <v>50</v>
      </c>
      <c r="E12" s="20" t="s">
        <v>34</v>
      </c>
      <c r="F12" s="20" t="s">
        <v>35</v>
      </c>
      <c r="G12" s="20" t="s">
        <v>27</v>
      </c>
      <c r="H12" s="20" t="str">
        <f>VLOOKUP(J12, Таблица, 2,FALSE)</f>
        <v>aq qant, EXW jetkizy sharttary/сахар белый, условия поставки EXW</v>
      </c>
      <c r="I12" s="20">
        <v>1701</v>
      </c>
      <c r="J12" s="12" t="s">
        <v>19</v>
      </c>
      <c r="K12" s="20">
        <v>1</v>
      </c>
      <c r="L12" s="13">
        <v>390000</v>
      </c>
      <c r="M12" s="13">
        <v>390000</v>
      </c>
      <c r="N12" s="13">
        <v>390000</v>
      </c>
      <c r="O12" s="13">
        <v>390000</v>
      </c>
      <c r="P12" s="13">
        <v>390000</v>
      </c>
      <c r="Q12" s="21">
        <v>132600000</v>
      </c>
    </row>
    <row r="13" spans="2:17" s="19" customFormat="1" ht="31.5" x14ac:dyDescent="0.25">
      <c r="B13" s="23" t="s">
        <v>43</v>
      </c>
      <c r="C13" s="20" t="s">
        <v>49</v>
      </c>
      <c r="D13" s="20" t="s">
        <v>33</v>
      </c>
      <c r="E13" s="20" t="s">
        <v>51</v>
      </c>
      <c r="F13" s="20" t="s">
        <v>52</v>
      </c>
      <c r="G13" s="20" t="s">
        <v>50</v>
      </c>
      <c r="H13" s="20" t="str">
        <f>VLOOKUP(J13, Таблица, 2,FALSE)</f>
        <v>aq qant,EXW Almaty q.(ramaydany.Rahat 224a, №7 qoima)/сахар белый,EXW г.Алматы (мкр.Рахат 224А,склад №7)</v>
      </c>
      <c r="I13" s="20">
        <v>1701</v>
      </c>
      <c r="J13" s="12" t="s">
        <v>20</v>
      </c>
      <c r="K13" s="20">
        <v>2</v>
      </c>
      <c r="L13" s="13">
        <v>395000</v>
      </c>
      <c r="M13" s="13">
        <v>395000</v>
      </c>
      <c r="N13" s="13">
        <v>395000</v>
      </c>
      <c r="O13" s="13">
        <v>395000</v>
      </c>
      <c r="P13" s="13">
        <v>395000</v>
      </c>
      <c r="Q13" s="21">
        <v>63200000</v>
      </c>
    </row>
    <row r="14" spans="2:17" s="9" customFormat="1" ht="18.75" customHeight="1" x14ac:dyDescent="0.25">
      <c r="B14" s="8"/>
      <c r="C14" s="8"/>
      <c r="D14" s="8"/>
      <c r="E14" s="8"/>
      <c r="F14" s="8"/>
      <c r="G14" s="8"/>
      <c r="H14" s="14"/>
      <c r="I14" s="15"/>
      <c r="J14" s="15"/>
      <c r="K14" s="15"/>
      <c r="L14" s="15"/>
      <c r="M14" s="15"/>
      <c r="N14" s="15"/>
      <c r="O14" s="15"/>
      <c r="P14" s="16"/>
      <c r="Q14" s="11">
        <f>SUM(Q5:Q13)</f>
        <v>1315385000</v>
      </c>
    </row>
    <row r="15" spans="2:17" s="9" customFormat="1" ht="15.75" x14ac:dyDescent="0.25">
      <c r="Q15" s="10"/>
    </row>
    <row r="16" spans="2:17" x14ac:dyDescent="0.25">
      <c r="Q16" s="6"/>
    </row>
    <row r="18" spans="4:11" x14ac:dyDescent="0.25">
      <c r="D18" s="4"/>
    </row>
    <row r="19" spans="4:11" x14ac:dyDescent="0.25">
      <c r="K19" s="7"/>
    </row>
  </sheetData>
  <autoFilter ref="A4:Q14" xr:uid="{E8B2D6B2-001F-45E1-81ED-F66B5398CB4D}"/>
  <mergeCells count="2">
    <mergeCell ref="H14:P14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9EE06-71C8-417C-82D3-C301E7CD2044}">
  <dimension ref="B2:C4"/>
  <sheetViews>
    <sheetView workbookViewId="0">
      <selection activeCell="B2" sqref="B2:C4"/>
    </sheetView>
  </sheetViews>
  <sheetFormatPr defaultRowHeight="15" x14ac:dyDescent="0.25"/>
  <sheetData>
    <row r="2" spans="2:3" x14ac:dyDescent="0.25">
      <c r="B2" s="18" t="s">
        <v>18</v>
      </c>
      <c r="C2" s="18" t="s">
        <v>21</v>
      </c>
    </row>
    <row r="3" spans="2:3" x14ac:dyDescent="0.25">
      <c r="B3" s="18" t="s">
        <v>20</v>
      </c>
      <c r="C3" s="18" t="s">
        <v>22</v>
      </c>
    </row>
    <row r="4" spans="2:3" x14ac:dyDescent="0.25">
      <c r="B4" s="18" t="s">
        <v>19</v>
      </c>
      <c r="C4" s="18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17.04.2026</vt:lpstr>
      <vt:lpstr>Лист1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2026-04-17T13:16:14Z</dcterms:modified>
</cp:coreProperties>
</file>