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CCB6CD3A-7C9D-475E-AF6C-BB9BC03036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3.05.2026" sheetId="9" r:id="rId1"/>
    <sheet name="Лист1" sheetId="14" state="hidden" r:id="rId2"/>
  </sheets>
  <definedNames>
    <definedName name="_xlnm._FilterDatabase" localSheetId="0" hidden="1">'13.05.2026'!$A$4:$Q$38</definedName>
    <definedName name="Товар">Лист1!$B$2:$C$13</definedName>
  </definedNames>
  <calcPr calcId="191029"/>
</workbook>
</file>

<file path=xl/calcChain.xml><?xml version="1.0" encoding="utf-8"?>
<calcChain xmlns="http://schemas.openxmlformats.org/spreadsheetml/2006/main">
  <c r="H5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Q38" i="9"/>
</calcChain>
</file>

<file path=xl/sharedStrings.xml><?xml version="1.0" encoding="utf-8"?>
<sst xmlns="http://schemas.openxmlformats.org/spreadsheetml/2006/main" count="296" uniqueCount="115">
  <si>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</si>
  <si>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</si>
  <si>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</si>
  <si>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</si>
  <si>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</si>
  <si>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</si>
  <si>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</si>
  <si>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</si>
  <si>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</si>
  <si>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</si>
  <si>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</si>
  <si>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</si>
  <si>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</si>
  <si>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</si>
  <si>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</si>
  <si>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</si>
  <si>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</si>
  <si>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</si>
  <si>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</si>
  <si>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</si>
  <si>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</si>
  <si>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</si>
  <si>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</si>
  <si>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</si>
  <si>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</si>
  <si>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</si>
  <si>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</si>
  <si>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</si>
  <si>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2710 19 421 0</t>
  </si>
  <si>
    <t>ТОО "Alim Group"</t>
  </si>
  <si>
    <t>ТОО «Алмасар»</t>
  </si>
  <si>
    <t>ТОО "ТумарМунай"</t>
  </si>
  <si>
    <t xml:space="preserve"> STAR OIL Energy ТОО</t>
  </si>
  <si>
    <t>ТОО INDUSTRIAL MARKET RESOURCE</t>
  </si>
  <si>
    <t>140740008692</t>
  </si>
  <si>
    <t>181240026850</t>
  </si>
  <si>
    <t>130640000443</t>
  </si>
  <si>
    <t>130640000641</t>
  </si>
  <si>
    <t>160440030621</t>
  </si>
  <si>
    <t>ATC Brok ТОО</t>
  </si>
  <si>
    <t>Torino-06 ТОО</t>
  </si>
  <si>
    <t>TradeNova</t>
  </si>
  <si>
    <t>ЮТС Капитал ТОО</t>
  </si>
  <si>
    <t>AMKO GROUP ТОО</t>
  </si>
  <si>
    <t>ТОО "Trade Operation"</t>
  </si>
  <si>
    <t>Корунд-777 ТОО</t>
  </si>
  <si>
    <t>Актор НС ТОО</t>
  </si>
  <si>
    <t>KC Energy Group ТОО</t>
  </si>
  <si>
    <t>Продовольственная контрактная корпорация АО НК</t>
  </si>
  <si>
    <t>231240026921</t>
  </si>
  <si>
    <t>950440000101</t>
  </si>
  <si>
    <t>FB Capital ТОО</t>
  </si>
  <si>
    <t>САУДА-САТТЫҚ НӘТИЖЕЛЕРІ / ИТОГИ ТОРГОВ  
13.05.2026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</si>
  <si>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</si>
  <si>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</si>
  <si>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</si>
  <si>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</si>
  <si>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</si>
  <si>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</si>
  <si>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</si>
  <si>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</si>
  <si>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</si>
  <si>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</si>
  <si>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</si>
  <si>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</si>
  <si>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</si>
  <si>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</si>
  <si>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</si>
  <si>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</si>
  <si>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2713 20 000 0</t>
  </si>
  <si>
    <t>ТОО «SP Group»</t>
  </si>
  <si>
    <t>ТОО Wasat Oil</t>
  </si>
  <si>
    <t>Казснаб-групп ТОО</t>
  </si>
  <si>
    <t>ТОО Ken Aimak Trade</t>
  </si>
  <si>
    <t>ТОО «Qazaq Oil Trading»</t>
  </si>
  <si>
    <t>ТОО Bitum Transfer</t>
  </si>
  <si>
    <t>ТОО "Hemen KazTrade Group"</t>
  </si>
  <si>
    <t>ТОО "Акқөл Құс"</t>
  </si>
  <si>
    <t>ТОО «Кант-СК</t>
  </si>
  <si>
    <t>ТОО Өскемен-Қант</t>
  </si>
  <si>
    <t>ИП ИРВЕМА</t>
  </si>
  <si>
    <t>ТОО Казмельпром</t>
  </si>
  <si>
    <t>ТОО «КаИс Инвест»</t>
  </si>
  <si>
    <t>ТОО "Анвар"</t>
  </si>
  <si>
    <t>ТОО ANK Agro Product</t>
  </si>
  <si>
    <t>ТОО "Дани-Нан"</t>
  </si>
  <si>
    <t>ТОО Аква - Арасан</t>
  </si>
  <si>
    <t>ИП Дарбаев Кобентай Каиркенович</t>
  </si>
  <si>
    <t>ТОО Алтын Қазан ШҚ</t>
  </si>
  <si>
    <t>030440006038</t>
  </si>
  <si>
    <t>230540000470</t>
  </si>
  <si>
    <t>070240010393</t>
  </si>
  <si>
    <t>091240007449</t>
  </si>
  <si>
    <t>201140013336</t>
  </si>
  <si>
    <t>200240018566</t>
  </si>
  <si>
    <t>131140028001</t>
  </si>
  <si>
    <t>050740000093</t>
  </si>
  <si>
    <t>210640020960</t>
  </si>
  <si>
    <t>030540008286</t>
  </si>
  <si>
    <t>860212350864</t>
  </si>
  <si>
    <t>191040030586</t>
  </si>
  <si>
    <t>130440027061</t>
  </si>
  <si>
    <t>930340000648</t>
  </si>
  <si>
    <t>260140002913</t>
  </si>
  <si>
    <t>960540000234</t>
  </si>
  <si>
    <t>020440005107</t>
  </si>
  <si>
    <t>610509301220</t>
  </si>
  <si>
    <t>161140028136</t>
  </si>
  <si>
    <t>Trade Broker Company ТОО</t>
  </si>
  <si>
    <t>Брокер Стандарт Плюс ТОО</t>
  </si>
  <si>
    <t>Евразийский торговый брокер ТОО</t>
  </si>
  <si>
    <t>Ак Алтын Ко ТОО</t>
  </si>
  <si>
    <t>ТОО "Коксуский сахарный завод"</t>
  </si>
  <si>
    <t>150240026911</t>
  </si>
  <si>
    <t>1001 19 000 0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</si>
</sst>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67"/>
  <sheetViews>
    <sheetView tabSelected="1" topLeftCell="G21" zoomScale="55" zoomScaleNormal="55" workbookViewId="0">
      <selection activeCell="H53" sqref="H53"/>
    </sheetView>
  </sheetViews>
  <sheetFormatPr defaultRowHeight="15.75" x14ac:dyDescent="0.25"/>
  <cols>
    <col min="1" max="1" width="1.7109375" style="5" customWidth="1"/>
    <col min="2" max="2" width="28" style="5" bestFit="1" customWidth="1"/>
    <col min="3" max="3" width="25.42578125" style="5" customWidth="1"/>
    <col min="4" max="4" width="29.85546875" style="5" bestFit="1" customWidth="1"/>
    <col min="5" max="5" width="29.85546875" style="5" customWidth="1"/>
    <col min="6" max="6" width="23.5703125" style="5" bestFit="1" customWidth="1"/>
    <col min="7" max="7" width="27.5703125" style="5" customWidth="1"/>
    <col min="8" max="8" width="64.42578125" style="5" customWidth="1"/>
    <col min="9" max="9" width="25" style="5" customWidth="1"/>
    <col min="10" max="10" width="21.5703125" style="5" bestFit="1" customWidth="1"/>
    <col min="11" max="11" width="21.140625" style="5" customWidth="1"/>
    <col min="12" max="12" width="21.5703125" style="5" bestFit="1" customWidth="1"/>
    <col min="13" max="13" width="22.5703125" style="5" bestFit="1" customWidth="1"/>
    <col min="14" max="14" width="24.85546875" style="5" bestFit="1" customWidth="1"/>
    <col min="15" max="15" width="23.28515625" style="5" bestFit="1" customWidth="1"/>
    <col min="16" max="16" width="25.42578125" style="5" bestFit="1" customWidth="1"/>
    <col min="17" max="17" width="26.5703125" style="3" bestFit="1" customWidth="1"/>
    <col min="18" max="16384" width="9.140625" style="5"/>
  </cols>
  <sheetData>
    <row r="2" spans="2:17" x14ac:dyDescent="0.25">
      <c r="Q2" s="3" t="s">
        <v>10</v>
      </c>
    </row>
    <row r="3" spans="2:17" ht="39" customHeight="1" x14ac:dyDescent="0.25">
      <c r="B3" s="22" t="s">
        <v>52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s="17" customFormat="1" ht="78.75" x14ac:dyDescent="0.25">
      <c r="B4" s="15" t="s">
        <v>0</v>
      </c>
      <c r="C4" s="15" t="s">
        <v>12</v>
      </c>
      <c r="D4" s="15" t="s">
        <v>11</v>
      </c>
      <c r="E4" s="15" t="s">
        <v>1</v>
      </c>
      <c r="F4" s="15" t="s">
        <v>13</v>
      </c>
      <c r="G4" s="15" t="s">
        <v>14</v>
      </c>
      <c r="H4" s="15" t="s">
        <v>2</v>
      </c>
      <c r="I4" s="15" t="s">
        <v>16</v>
      </c>
      <c r="J4" s="15" t="s">
        <v>3</v>
      </c>
      <c r="K4" s="15" t="s">
        <v>4</v>
      </c>
      <c r="L4" s="15" t="s">
        <v>8</v>
      </c>
      <c r="M4" s="15" t="s">
        <v>9</v>
      </c>
      <c r="N4" s="15" t="s">
        <v>7</v>
      </c>
      <c r="O4" s="15" t="s">
        <v>6</v>
      </c>
      <c r="P4" s="15" t="s">
        <v>5</v>
      </c>
      <c r="Q4" s="16" t="s">
        <v>15</v>
      </c>
    </row>
    <row r="5" spans="2:17" s="12" customFormat="1" ht="15.75" customHeight="1" x14ac:dyDescent="0.25">
      <c r="B5" s="13" t="s">
        <v>31</v>
      </c>
      <c r="C5" s="2" t="s">
        <v>36</v>
      </c>
      <c r="D5" s="2" t="s">
        <v>40</v>
      </c>
      <c r="E5" s="2" t="s">
        <v>47</v>
      </c>
      <c r="F5" s="2" t="s">
        <v>49</v>
      </c>
      <c r="G5" s="2" t="s">
        <v>47</v>
      </c>
      <c r="H5" s="10" t="str">
        <f t="shared" ref="H5:H37" si="0">VLOOKUP(J5,Товар,2,FALSE)</f>
        <v>Benzin AI-92 JSHS PMHZ,FCA st.Pavlodar-port,jetkizy tek t/j/ kolikpen/Бензин АИ-92 ТОО ПНХЗ, FCA ст. Павлодар-порт, поставка только ж/д/ транспортом</v>
      </c>
      <c r="I5" s="11" t="s">
        <v>26</v>
      </c>
      <c r="J5" s="7" t="s">
        <v>18</v>
      </c>
      <c r="K5" s="2">
        <v>1</v>
      </c>
      <c r="L5" s="8">
        <v>246878.61</v>
      </c>
      <c r="M5" s="8">
        <v>246878.61</v>
      </c>
      <c r="N5" s="8">
        <v>246878.61</v>
      </c>
      <c r="O5" s="8">
        <v>246878.61</v>
      </c>
      <c r="P5" s="8">
        <v>246878.61</v>
      </c>
      <c r="Q5" s="1">
        <v>96282657.900000006</v>
      </c>
    </row>
    <row r="6" spans="2:17" s="12" customFormat="1" ht="47.25" x14ac:dyDescent="0.25">
      <c r="B6" s="13" t="s">
        <v>70</v>
      </c>
      <c r="C6" s="2" t="s">
        <v>89</v>
      </c>
      <c r="D6" s="2" t="s">
        <v>39</v>
      </c>
      <c r="E6" s="2" t="s">
        <v>47</v>
      </c>
      <c r="F6" s="2" t="s">
        <v>49</v>
      </c>
      <c r="G6" s="2" t="s">
        <v>47</v>
      </c>
      <c r="H6" s="10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6" s="11" t="s">
        <v>26</v>
      </c>
      <c r="J6" s="7" t="s">
        <v>18</v>
      </c>
      <c r="K6" s="2">
        <v>1</v>
      </c>
      <c r="L6" s="8">
        <v>246878.61</v>
      </c>
      <c r="M6" s="8">
        <v>246878.61</v>
      </c>
      <c r="N6" s="8">
        <v>246878.61</v>
      </c>
      <c r="O6" s="8">
        <v>246878.61</v>
      </c>
      <c r="P6" s="8">
        <v>246878.61</v>
      </c>
      <c r="Q6" s="1">
        <v>32094219.300000001</v>
      </c>
    </row>
    <row r="7" spans="2:17" s="12" customFormat="1" ht="47.25" x14ac:dyDescent="0.25">
      <c r="B7" s="13" t="s">
        <v>30</v>
      </c>
      <c r="C7" s="2" t="s">
        <v>35</v>
      </c>
      <c r="D7" s="2" t="s">
        <v>41</v>
      </c>
      <c r="E7" s="2" t="s">
        <v>47</v>
      </c>
      <c r="F7" s="2" t="s">
        <v>49</v>
      </c>
      <c r="G7" s="2" t="s">
        <v>47</v>
      </c>
      <c r="H7" s="10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7" s="11" t="s">
        <v>26</v>
      </c>
      <c r="J7" s="7" t="s">
        <v>18</v>
      </c>
      <c r="K7" s="2">
        <v>1</v>
      </c>
      <c r="L7" s="8">
        <v>246878.61</v>
      </c>
      <c r="M7" s="8">
        <v>246878.61</v>
      </c>
      <c r="N7" s="8">
        <v>246878.61</v>
      </c>
      <c r="O7" s="8">
        <v>246878.61</v>
      </c>
      <c r="P7" s="8">
        <v>246878.61</v>
      </c>
      <c r="Q7" s="1">
        <v>32094219.300000001</v>
      </c>
    </row>
    <row r="8" spans="2:17" s="12" customFormat="1" ht="47.25" x14ac:dyDescent="0.25">
      <c r="B8" s="13" t="s">
        <v>71</v>
      </c>
      <c r="C8" s="2" t="s">
        <v>90</v>
      </c>
      <c r="D8" s="2" t="s">
        <v>108</v>
      </c>
      <c r="E8" s="2" t="s">
        <v>47</v>
      </c>
      <c r="F8" s="2" t="s">
        <v>49</v>
      </c>
      <c r="G8" s="2" t="s">
        <v>47</v>
      </c>
      <c r="H8" s="10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8" s="11" t="s">
        <v>26</v>
      </c>
      <c r="J8" s="7" t="s">
        <v>18</v>
      </c>
      <c r="K8" s="2">
        <v>2</v>
      </c>
      <c r="L8" s="8">
        <v>246878.61</v>
      </c>
      <c r="M8" s="8">
        <v>246878.61</v>
      </c>
      <c r="N8" s="8">
        <v>246878.61</v>
      </c>
      <c r="O8" s="8">
        <v>246878.61</v>
      </c>
      <c r="P8" s="8">
        <v>246878.61</v>
      </c>
      <c r="Q8" s="1">
        <v>64188438.600000001</v>
      </c>
    </row>
    <row r="9" spans="2:17" s="12" customFormat="1" ht="47.25" x14ac:dyDescent="0.25">
      <c r="B9" s="13" t="s">
        <v>33</v>
      </c>
      <c r="C9" s="2" t="s">
        <v>38</v>
      </c>
      <c r="D9" s="2" t="s">
        <v>44</v>
      </c>
      <c r="E9" s="2" t="s">
        <v>47</v>
      </c>
      <c r="F9" s="2" t="s">
        <v>49</v>
      </c>
      <c r="G9" s="2" t="s">
        <v>47</v>
      </c>
      <c r="H9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9" s="11" t="s">
        <v>28</v>
      </c>
      <c r="J9" s="7" t="s">
        <v>20</v>
      </c>
      <c r="K9" s="2">
        <v>1</v>
      </c>
      <c r="L9" s="8">
        <v>310266.13</v>
      </c>
      <c r="M9" s="8">
        <v>310266.13</v>
      </c>
      <c r="N9" s="8">
        <v>310266.13</v>
      </c>
      <c r="O9" s="8">
        <v>310266.13</v>
      </c>
      <c r="P9" s="8">
        <v>310266.13</v>
      </c>
      <c r="Q9" s="1">
        <v>121003790.7</v>
      </c>
    </row>
    <row r="10" spans="2:17" s="12" customFormat="1" ht="47.25" x14ac:dyDescent="0.25">
      <c r="B10" s="13" t="s">
        <v>33</v>
      </c>
      <c r="C10" s="2" t="s">
        <v>38</v>
      </c>
      <c r="D10" s="2" t="s">
        <v>42</v>
      </c>
      <c r="E10" s="2" t="s">
        <v>47</v>
      </c>
      <c r="F10" s="2" t="s">
        <v>49</v>
      </c>
      <c r="G10" s="2" t="s">
        <v>47</v>
      </c>
      <c r="H10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10" s="11" t="s">
        <v>28</v>
      </c>
      <c r="J10" s="7" t="s">
        <v>20</v>
      </c>
      <c r="K10" s="2">
        <v>2</v>
      </c>
      <c r="L10" s="8">
        <v>310266.13</v>
      </c>
      <c r="M10" s="8">
        <v>310266.13</v>
      </c>
      <c r="N10" s="8">
        <v>310266.13</v>
      </c>
      <c r="O10" s="8">
        <v>310266.13</v>
      </c>
      <c r="P10" s="8">
        <v>310266.13</v>
      </c>
      <c r="Q10" s="1">
        <v>242007581.40000001</v>
      </c>
    </row>
    <row r="11" spans="2:17" s="12" customFormat="1" ht="47.25" x14ac:dyDescent="0.25">
      <c r="B11" s="13" t="s">
        <v>72</v>
      </c>
      <c r="C11" s="2" t="s">
        <v>91</v>
      </c>
      <c r="D11" s="2" t="s">
        <v>109</v>
      </c>
      <c r="E11" s="2" t="s">
        <v>47</v>
      </c>
      <c r="F11" s="2" t="s">
        <v>49</v>
      </c>
      <c r="G11" s="2" t="s">
        <v>47</v>
      </c>
      <c r="H11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11" s="11" t="s">
        <v>28</v>
      </c>
      <c r="J11" s="7" t="s">
        <v>20</v>
      </c>
      <c r="K11" s="2">
        <v>1</v>
      </c>
      <c r="L11" s="8">
        <v>310266.13</v>
      </c>
      <c r="M11" s="8">
        <v>310266.13</v>
      </c>
      <c r="N11" s="8">
        <v>310266.13</v>
      </c>
      <c r="O11" s="8">
        <v>310266.13</v>
      </c>
      <c r="P11" s="8">
        <v>310266.13</v>
      </c>
      <c r="Q11" s="1">
        <v>121003790.7</v>
      </c>
    </row>
    <row r="12" spans="2:17" s="12" customFormat="1" ht="47.25" x14ac:dyDescent="0.25">
      <c r="B12" s="13" t="s">
        <v>33</v>
      </c>
      <c r="C12" s="2" t="s">
        <v>38</v>
      </c>
      <c r="D12" s="2" t="s">
        <v>45</v>
      </c>
      <c r="E12" s="2" t="s">
        <v>47</v>
      </c>
      <c r="F12" s="2" t="s">
        <v>49</v>
      </c>
      <c r="G12" s="2" t="s">
        <v>47</v>
      </c>
      <c r="H12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12" s="11" t="s">
        <v>28</v>
      </c>
      <c r="J12" s="7" t="s">
        <v>20</v>
      </c>
      <c r="K12" s="2">
        <v>1</v>
      </c>
      <c r="L12" s="8">
        <v>310266.13</v>
      </c>
      <c r="M12" s="8">
        <v>310266.13</v>
      </c>
      <c r="N12" s="8">
        <v>310266.13</v>
      </c>
      <c r="O12" s="8">
        <v>310266.13</v>
      </c>
      <c r="P12" s="8">
        <v>310266.13</v>
      </c>
      <c r="Q12" s="1">
        <v>121003790.7</v>
      </c>
    </row>
    <row r="13" spans="2:17" s="12" customFormat="1" ht="47.25" x14ac:dyDescent="0.25">
      <c r="B13" s="13" t="s">
        <v>73</v>
      </c>
      <c r="C13" s="2" t="s">
        <v>92</v>
      </c>
      <c r="D13" s="2" t="s">
        <v>109</v>
      </c>
      <c r="E13" s="2" t="s">
        <v>47</v>
      </c>
      <c r="F13" s="2" t="s">
        <v>49</v>
      </c>
      <c r="G13" s="2" t="s">
        <v>47</v>
      </c>
      <c r="H13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13" s="11" t="s">
        <v>28</v>
      </c>
      <c r="J13" s="7" t="s">
        <v>20</v>
      </c>
      <c r="K13" s="2">
        <v>1</v>
      </c>
      <c r="L13" s="8">
        <v>310266.13</v>
      </c>
      <c r="M13" s="8">
        <v>310266.13</v>
      </c>
      <c r="N13" s="8">
        <v>310266.13</v>
      </c>
      <c r="O13" s="8">
        <v>310266.13</v>
      </c>
      <c r="P13" s="8">
        <v>310266.13</v>
      </c>
      <c r="Q13" s="1">
        <v>121003790.7</v>
      </c>
    </row>
    <row r="14" spans="2:17" s="12" customFormat="1" ht="47.25" x14ac:dyDescent="0.25">
      <c r="B14" s="13" t="s">
        <v>33</v>
      </c>
      <c r="C14" s="2" t="s">
        <v>38</v>
      </c>
      <c r="D14" s="2" t="s">
        <v>43</v>
      </c>
      <c r="E14" s="2" t="s">
        <v>47</v>
      </c>
      <c r="F14" s="2" t="s">
        <v>49</v>
      </c>
      <c r="G14" s="2" t="s">
        <v>47</v>
      </c>
      <c r="H14" s="10" t="str">
        <f t="shared" si="0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14" s="11" t="s">
        <v>28</v>
      </c>
      <c r="J14" s="7" t="s">
        <v>20</v>
      </c>
      <c r="K14" s="2">
        <v>1</v>
      </c>
      <c r="L14" s="8">
        <v>310266.13</v>
      </c>
      <c r="M14" s="8">
        <v>310266.13</v>
      </c>
      <c r="N14" s="8">
        <v>310266.13</v>
      </c>
      <c r="O14" s="8">
        <v>310266.13</v>
      </c>
      <c r="P14" s="8">
        <v>310266.13</v>
      </c>
      <c r="Q14" s="1">
        <v>40334596.899999999</v>
      </c>
    </row>
    <row r="15" spans="2:17" s="12" customFormat="1" ht="47.25" x14ac:dyDescent="0.25">
      <c r="B15" s="13" t="s">
        <v>29</v>
      </c>
      <c r="C15" s="2" t="s">
        <v>34</v>
      </c>
      <c r="D15" s="2" t="s">
        <v>43</v>
      </c>
      <c r="E15" s="2" t="s">
        <v>47</v>
      </c>
      <c r="F15" s="2" t="s">
        <v>49</v>
      </c>
      <c r="G15" s="2" t="s">
        <v>47</v>
      </c>
      <c r="H15" s="10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5" s="11" t="s">
        <v>27</v>
      </c>
      <c r="J15" s="7" t="s">
        <v>19</v>
      </c>
      <c r="K15" s="2">
        <v>1</v>
      </c>
      <c r="L15" s="8">
        <v>294396.05</v>
      </c>
      <c r="M15" s="8">
        <v>294396.05</v>
      </c>
      <c r="N15" s="8">
        <v>294396.05</v>
      </c>
      <c r="O15" s="8">
        <v>294396.05</v>
      </c>
      <c r="P15" s="8">
        <v>294396.05</v>
      </c>
      <c r="Q15" s="1">
        <v>114814459.5</v>
      </c>
    </row>
    <row r="16" spans="2:17" s="12" customFormat="1" ht="47.25" x14ac:dyDescent="0.25">
      <c r="B16" s="13" t="s">
        <v>33</v>
      </c>
      <c r="C16" s="2" t="s">
        <v>38</v>
      </c>
      <c r="D16" s="2" t="s">
        <v>39</v>
      </c>
      <c r="E16" s="2" t="s">
        <v>47</v>
      </c>
      <c r="F16" s="2" t="s">
        <v>49</v>
      </c>
      <c r="G16" s="2" t="s">
        <v>47</v>
      </c>
      <c r="H16" s="10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16" s="11" t="s">
        <v>28</v>
      </c>
      <c r="J16" s="7" t="s">
        <v>21</v>
      </c>
      <c r="K16" s="2">
        <v>2</v>
      </c>
      <c r="L16" s="8">
        <v>329901.15000000002</v>
      </c>
      <c r="M16" s="8">
        <v>329901.15000000002</v>
      </c>
      <c r="N16" s="8">
        <v>329901.15000000002</v>
      </c>
      <c r="O16" s="8">
        <v>329901.15000000002</v>
      </c>
      <c r="P16" s="8">
        <v>329901.15000000002</v>
      </c>
      <c r="Q16" s="1">
        <v>257322897</v>
      </c>
    </row>
    <row r="17" spans="2:17" s="12" customFormat="1" ht="47.25" x14ac:dyDescent="0.25">
      <c r="B17" s="13" t="s">
        <v>74</v>
      </c>
      <c r="C17" s="2" t="s">
        <v>93</v>
      </c>
      <c r="D17" s="2" t="s">
        <v>110</v>
      </c>
      <c r="E17" s="2" t="s">
        <v>47</v>
      </c>
      <c r="F17" s="2" t="s">
        <v>49</v>
      </c>
      <c r="G17" s="2" t="s">
        <v>47</v>
      </c>
      <c r="H17" s="10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17" s="11" t="s">
        <v>28</v>
      </c>
      <c r="J17" s="7" t="s">
        <v>21</v>
      </c>
      <c r="K17" s="2">
        <v>1</v>
      </c>
      <c r="L17" s="8">
        <v>329901.15000000002</v>
      </c>
      <c r="M17" s="8">
        <v>329901.15000000002</v>
      </c>
      <c r="N17" s="8">
        <v>329901.15000000002</v>
      </c>
      <c r="O17" s="8">
        <v>329901.15000000002</v>
      </c>
      <c r="P17" s="8">
        <v>329901.15000000002</v>
      </c>
      <c r="Q17" s="1">
        <v>128661448.5</v>
      </c>
    </row>
    <row r="18" spans="2:17" s="12" customFormat="1" ht="47.25" x14ac:dyDescent="0.25">
      <c r="B18" s="13" t="s">
        <v>32</v>
      </c>
      <c r="C18" s="2" t="s">
        <v>37</v>
      </c>
      <c r="D18" s="2" t="s">
        <v>32</v>
      </c>
      <c r="E18" s="2" t="s">
        <v>47</v>
      </c>
      <c r="F18" s="2" t="s">
        <v>49</v>
      </c>
      <c r="G18" s="2" t="s">
        <v>47</v>
      </c>
      <c r="H18" s="10" t="str">
        <f t="shared" si="0"/>
        <v>Jazgy dizeldi otyn DT-L-K4 PMHZ JSHS Pavlodar-port st. FCA jetkizy sharttary/Топливо дизельное летнее ДТ-Л-K4 ТОО ПНХЗ условия поставки FCA ст. Павлодар-порт</v>
      </c>
      <c r="I18" s="11" t="s">
        <v>28</v>
      </c>
      <c r="J18" s="7" t="s">
        <v>21</v>
      </c>
      <c r="K18" s="2">
        <v>1</v>
      </c>
      <c r="L18" s="8">
        <v>329901.15000000002</v>
      </c>
      <c r="M18" s="8">
        <v>329901.15000000002</v>
      </c>
      <c r="N18" s="8">
        <v>329901.15000000002</v>
      </c>
      <c r="O18" s="8">
        <v>329901.15000000002</v>
      </c>
      <c r="P18" s="8">
        <v>329901.15000000002</v>
      </c>
      <c r="Q18" s="1">
        <v>85774299</v>
      </c>
    </row>
    <row r="19" spans="2:17" s="12" customFormat="1" ht="47.25" x14ac:dyDescent="0.25">
      <c r="B19" s="13" t="s">
        <v>75</v>
      </c>
      <c r="C19" s="2" t="s">
        <v>94</v>
      </c>
      <c r="D19" s="2" t="s">
        <v>111</v>
      </c>
      <c r="E19" s="2" t="s">
        <v>47</v>
      </c>
      <c r="F19" s="2" t="s">
        <v>49</v>
      </c>
      <c r="G19" s="2" t="s">
        <v>47</v>
      </c>
      <c r="H19" s="10" t="str">
        <f t="shared" si="0"/>
        <v>Bitym munai jol 100/130 JSHS PMHZ,FCA st.Pavlodar-port/битум нефтяной дорожный 100/130 ТОО ПНХЗ,FCA ст.Павлодар-порт</v>
      </c>
      <c r="I19" s="11" t="s">
        <v>69</v>
      </c>
      <c r="J19" s="7" t="s">
        <v>53</v>
      </c>
      <c r="K19" s="2">
        <v>1</v>
      </c>
      <c r="L19" s="8">
        <v>155274.87</v>
      </c>
      <c r="M19" s="8">
        <v>155274.87</v>
      </c>
      <c r="N19" s="8">
        <v>155274.87</v>
      </c>
      <c r="O19" s="8">
        <v>155274.87</v>
      </c>
      <c r="P19" s="8">
        <v>155274.87</v>
      </c>
      <c r="Q19" s="1">
        <v>30278599.649999999</v>
      </c>
    </row>
    <row r="20" spans="2:17" s="12" customFormat="1" ht="47.25" x14ac:dyDescent="0.25">
      <c r="B20" s="13" t="s">
        <v>76</v>
      </c>
      <c r="C20" s="2" t="s">
        <v>95</v>
      </c>
      <c r="D20" s="2" t="s">
        <v>39</v>
      </c>
      <c r="E20" s="2" t="s">
        <v>47</v>
      </c>
      <c r="F20" s="2" t="s">
        <v>49</v>
      </c>
      <c r="G20" s="2" t="s">
        <v>47</v>
      </c>
      <c r="H20" s="10" t="str">
        <f t="shared" si="0"/>
        <v>Bitym munai jol 100/130 JSHS PMHZ,FCA st.Pavlodar-port/битум нефтяной дорожный 100/130 ТОО ПНХЗ,FCA ст.Павлодар-порт</v>
      </c>
      <c r="I20" s="11" t="s">
        <v>69</v>
      </c>
      <c r="J20" s="7" t="s">
        <v>53</v>
      </c>
      <c r="K20" s="2">
        <v>1</v>
      </c>
      <c r="L20" s="8">
        <v>155274.87</v>
      </c>
      <c r="M20" s="8">
        <v>155274.87</v>
      </c>
      <c r="N20" s="8">
        <v>155274.87</v>
      </c>
      <c r="O20" s="8">
        <v>155274.87</v>
      </c>
      <c r="P20" s="8">
        <v>155274.87</v>
      </c>
      <c r="Q20" s="1">
        <v>30278599.649999999</v>
      </c>
    </row>
    <row r="21" spans="2:17" s="12" customFormat="1" ht="47.25" x14ac:dyDescent="0.25">
      <c r="B21" s="13" t="s">
        <v>29</v>
      </c>
      <c r="C21" s="2" t="s">
        <v>34</v>
      </c>
      <c r="D21" s="2" t="s">
        <v>40</v>
      </c>
      <c r="E21" s="2" t="s">
        <v>47</v>
      </c>
      <c r="F21" s="2" t="s">
        <v>49</v>
      </c>
      <c r="G21" s="2" t="s">
        <v>47</v>
      </c>
      <c r="H21" s="10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21" s="11" t="s">
        <v>27</v>
      </c>
      <c r="J21" s="7" t="s">
        <v>19</v>
      </c>
      <c r="K21" s="2">
        <v>1</v>
      </c>
      <c r="L21" s="8">
        <v>294396.05</v>
      </c>
      <c r="M21" s="8">
        <v>294396.05</v>
      </c>
      <c r="N21" s="8">
        <v>294396.05</v>
      </c>
      <c r="O21" s="8">
        <v>294396.05</v>
      </c>
      <c r="P21" s="8">
        <v>294396.05</v>
      </c>
      <c r="Q21" s="1">
        <v>57407229.75</v>
      </c>
    </row>
    <row r="22" spans="2:17" s="12" customFormat="1" ht="47.25" x14ac:dyDescent="0.25">
      <c r="B22" s="13" t="s">
        <v>77</v>
      </c>
      <c r="C22" s="2" t="s">
        <v>96</v>
      </c>
      <c r="D22" s="2" t="s">
        <v>46</v>
      </c>
      <c r="E22" s="2" t="s">
        <v>48</v>
      </c>
      <c r="F22" s="2" t="s">
        <v>50</v>
      </c>
      <c r="G22" s="2" t="s">
        <v>48</v>
      </c>
      <c r="H22" s="10" t="str">
        <f t="shared" si="0"/>
        <v>4 klasty jumsaq bidai, 18% gluten, EXW jetkizy sharttary (PTF)/пшеница мягкая 4 класса, клейковина 18%, условия поставки EXW (ПТФ)</v>
      </c>
      <c r="I22" s="11" t="s">
        <v>114</v>
      </c>
      <c r="J22" s="7" t="s">
        <v>54</v>
      </c>
      <c r="K22" s="2">
        <v>1</v>
      </c>
      <c r="L22" s="8">
        <v>95000</v>
      </c>
      <c r="M22" s="8">
        <v>95000</v>
      </c>
      <c r="N22" s="8">
        <v>95000</v>
      </c>
      <c r="O22" s="8">
        <v>95000</v>
      </c>
      <c r="P22" s="8">
        <v>95000</v>
      </c>
      <c r="Q22" s="1">
        <v>76000000</v>
      </c>
    </row>
    <row r="23" spans="2:17" s="12" customFormat="1" ht="31.5" x14ac:dyDescent="0.25">
      <c r="B23" s="13" t="s">
        <v>78</v>
      </c>
      <c r="C23" s="2" t="s">
        <v>97</v>
      </c>
      <c r="D23" s="2" t="s">
        <v>43</v>
      </c>
      <c r="E23" s="2" t="s">
        <v>112</v>
      </c>
      <c r="F23" s="2" t="s">
        <v>113</v>
      </c>
      <c r="G23" s="2" t="s">
        <v>51</v>
      </c>
      <c r="H23" s="10" t="str">
        <f t="shared" si="0"/>
        <v>aq qant, EXW jetkizy sharttary/сахар белый, условия поставки EXW</v>
      </c>
      <c r="I23" s="11">
        <v>1701</v>
      </c>
      <c r="J23" s="7" t="s">
        <v>55</v>
      </c>
      <c r="K23" s="2">
        <v>1</v>
      </c>
      <c r="L23" s="8">
        <v>410000</v>
      </c>
      <c r="M23" s="8">
        <v>410000</v>
      </c>
      <c r="N23" s="8">
        <v>410000</v>
      </c>
      <c r="O23" s="8">
        <v>410000</v>
      </c>
      <c r="P23" s="8">
        <v>410000</v>
      </c>
      <c r="Q23" s="1">
        <v>111520000</v>
      </c>
    </row>
    <row r="24" spans="2:17" s="12" customFormat="1" ht="31.5" x14ac:dyDescent="0.25">
      <c r="B24" s="13" t="s">
        <v>79</v>
      </c>
      <c r="C24" s="2" t="s">
        <v>98</v>
      </c>
      <c r="D24" s="2" t="s">
        <v>43</v>
      </c>
      <c r="E24" s="2" t="s">
        <v>112</v>
      </c>
      <c r="F24" s="2" t="s">
        <v>113</v>
      </c>
      <c r="G24" s="2" t="s">
        <v>51</v>
      </c>
      <c r="H24" s="10" t="str">
        <f t="shared" si="0"/>
        <v>aq qant, EXW jetkizy sharttary/сахар белый, условия поставки EXW</v>
      </c>
      <c r="I24" s="11">
        <v>1701</v>
      </c>
      <c r="J24" s="7" t="s">
        <v>55</v>
      </c>
      <c r="K24" s="2">
        <v>1</v>
      </c>
      <c r="L24" s="8">
        <v>410000</v>
      </c>
      <c r="M24" s="8">
        <v>410000</v>
      </c>
      <c r="N24" s="8">
        <v>410000</v>
      </c>
      <c r="O24" s="8">
        <v>410000</v>
      </c>
      <c r="P24" s="8">
        <v>410000</v>
      </c>
      <c r="Q24" s="1">
        <v>27880000</v>
      </c>
    </row>
    <row r="25" spans="2:17" s="12" customFormat="1" ht="31.5" x14ac:dyDescent="0.25">
      <c r="B25" s="13" t="s">
        <v>80</v>
      </c>
      <c r="C25" s="2" t="s">
        <v>99</v>
      </c>
      <c r="D25" s="2" t="s">
        <v>43</v>
      </c>
      <c r="E25" s="2" t="s">
        <v>112</v>
      </c>
      <c r="F25" s="2" t="s">
        <v>113</v>
      </c>
      <c r="G25" s="2" t="s">
        <v>51</v>
      </c>
      <c r="H25" s="10" t="str">
        <f t="shared" si="0"/>
        <v>aq qant, EXW jetkizy sharttary/сахар белый, условия поставки EXW</v>
      </c>
      <c r="I25" s="11">
        <v>1701</v>
      </c>
      <c r="J25" s="7" t="s">
        <v>55</v>
      </c>
      <c r="K25" s="2">
        <v>1</v>
      </c>
      <c r="L25" s="8">
        <v>410000</v>
      </c>
      <c r="M25" s="8">
        <v>410000</v>
      </c>
      <c r="N25" s="8">
        <v>410000</v>
      </c>
      <c r="O25" s="8">
        <v>410000</v>
      </c>
      <c r="P25" s="8">
        <v>410000</v>
      </c>
      <c r="Q25" s="1">
        <v>27880000</v>
      </c>
    </row>
    <row r="26" spans="2:17" s="12" customFormat="1" ht="47.25" x14ac:dyDescent="0.25">
      <c r="B26" s="13" t="s">
        <v>81</v>
      </c>
      <c r="C26" s="2" t="s">
        <v>100</v>
      </c>
      <c r="D26" s="2" t="s">
        <v>39</v>
      </c>
      <c r="E26" s="2" t="s">
        <v>48</v>
      </c>
      <c r="F26" s="2" t="s">
        <v>50</v>
      </c>
      <c r="G26" s="2" t="s">
        <v>48</v>
      </c>
      <c r="H26" s="10" t="str">
        <f t="shared" si="0"/>
        <v>jumsaq bidai 3 klass, tabigat 710 gl, EXW/пшеница мягкая 3 класса, натура 710 гл, EXW</v>
      </c>
      <c r="I26" s="11" t="s">
        <v>114</v>
      </c>
      <c r="J26" s="7" t="s">
        <v>56</v>
      </c>
      <c r="K26" s="2">
        <v>1</v>
      </c>
      <c r="L26" s="8">
        <v>104000</v>
      </c>
      <c r="M26" s="8">
        <v>104000</v>
      </c>
      <c r="N26" s="8">
        <v>104000</v>
      </c>
      <c r="O26" s="8">
        <v>104000</v>
      </c>
      <c r="P26" s="8">
        <v>104000</v>
      </c>
      <c r="Q26" s="1">
        <v>31200000</v>
      </c>
    </row>
    <row r="27" spans="2:17" s="12" customFormat="1" ht="31.5" x14ac:dyDescent="0.25">
      <c r="B27" s="13" t="s">
        <v>82</v>
      </c>
      <c r="C27" s="2" t="s">
        <v>101</v>
      </c>
      <c r="D27" s="2" t="s">
        <v>46</v>
      </c>
      <c r="E27" s="2" t="s">
        <v>112</v>
      </c>
      <c r="F27" s="2" t="s">
        <v>113</v>
      </c>
      <c r="G27" s="2" t="s">
        <v>51</v>
      </c>
      <c r="H27" s="10" t="str">
        <f t="shared" si="0"/>
        <v>aq qant, EXW jetkizy sharttary/сахар белый, условия поставки EXW</v>
      </c>
      <c r="I27" s="11">
        <v>1701</v>
      </c>
      <c r="J27" s="7" t="s">
        <v>55</v>
      </c>
      <c r="K27" s="2">
        <v>1</v>
      </c>
      <c r="L27" s="8">
        <v>410000</v>
      </c>
      <c r="M27" s="8">
        <v>410000</v>
      </c>
      <c r="N27" s="8">
        <v>410000</v>
      </c>
      <c r="O27" s="8">
        <v>410000</v>
      </c>
      <c r="P27" s="8">
        <v>410000</v>
      </c>
      <c r="Q27" s="1">
        <v>139400000</v>
      </c>
    </row>
    <row r="28" spans="2:17" s="12" customFormat="1" ht="31.5" x14ac:dyDescent="0.25">
      <c r="B28" s="13" t="s">
        <v>82</v>
      </c>
      <c r="C28" s="2" t="s">
        <v>101</v>
      </c>
      <c r="D28" s="2" t="s">
        <v>46</v>
      </c>
      <c r="E28" s="2" t="s">
        <v>112</v>
      </c>
      <c r="F28" s="2" t="s">
        <v>113</v>
      </c>
      <c r="G28" s="2" t="s">
        <v>51</v>
      </c>
      <c r="H28" s="10" t="str">
        <f t="shared" si="0"/>
        <v>aq qant, EXW jetkizy sharttary/сахар белый, условия поставки EXW</v>
      </c>
      <c r="I28" s="11">
        <v>1701</v>
      </c>
      <c r="J28" s="7" t="s">
        <v>55</v>
      </c>
      <c r="K28" s="2">
        <v>1</v>
      </c>
      <c r="L28" s="8">
        <v>410000</v>
      </c>
      <c r="M28" s="8">
        <v>410000</v>
      </c>
      <c r="N28" s="8">
        <v>410000</v>
      </c>
      <c r="O28" s="8">
        <v>410000</v>
      </c>
      <c r="P28" s="8">
        <v>410000</v>
      </c>
      <c r="Q28" s="1">
        <v>139400000</v>
      </c>
    </row>
    <row r="29" spans="2:17" s="12" customFormat="1" ht="31.5" x14ac:dyDescent="0.25">
      <c r="B29" s="13" t="s">
        <v>82</v>
      </c>
      <c r="C29" s="2" t="s">
        <v>101</v>
      </c>
      <c r="D29" s="2" t="s">
        <v>46</v>
      </c>
      <c r="E29" s="2" t="s">
        <v>112</v>
      </c>
      <c r="F29" s="2" t="s">
        <v>113</v>
      </c>
      <c r="G29" s="2" t="s">
        <v>51</v>
      </c>
      <c r="H29" s="10" t="str">
        <f t="shared" si="0"/>
        <v>aq qant, EXW jetkizy sharttary/сахар белый, условия поставки EXW</v>
      </c>
      <c r="I29" s="11">
        <v>1701</v>
      </c>
      <c r="J29" s="7" t="s">
        <v>55</v>
      </c>
      <c r="K29" s="2">
        <v>1</v>
      </c>
      <c r="L29" s="8">
        <v>410000</v>
      </c>
      <c r="M29" s="8">
        <v>410000</v>
      </c>
      <c r="N29" s="8">
        <v>410000</v>
      </c>
      <c r="O29" s="8">
        <v>410000</v>
      </c>
      <c r="P29" s="8">
        <v>410000</v>
      </c>
      <c r="Q29" s="1">
        <v>139400000</v>
      </c>
    </row>
    <row r="30" spans="2:17" s="12" customFormat="1" ht="31.5" x14ac:dyDescent="0.25">
      <c r="B30" s="13" t="s">
        <v>83</v>
      </c>
      <c r="C30" s="2" t="s">
        <v>102</v>
      </c>
      <c r="D30" s="2" t="s">
        <v>46</v>
      </c>
      <c r="E30" s="2" t="s">
        <v>112</v>
      </c>
      <c r="F30" s="2" t="s">
        <v>113</v>
      </c>
      <c r="G30" s="2" t="s">
        <v>51</v>
      </c>
      <c r="H30" s="10" t="str">
        <f t="shared" si="0"/>
        <v>aq qant, EXW jetkizy sharttary/сахар белый, условия поставки EXW</v>
      </c>
      <c r="I30" s="11">
        <v>1701</v>
      </c>
      <c r="J30" s="7" t="s">
        <v>55</v>
      </c>
      <c r="K30" s="2">
        <v>2</v>
      </c>
      <c r="L30" s="8">
        <v>410000</v>
      </c>
      <c r="M30" s="8">
        <v>410000</v>
      </c>
      <c r="N30" s="8">
        <v>410000</v>
      </c>
      <c r="O30" s="8">
        <v>410000</v>
      </c>
      <c r="P30" s="8">
        <v>410000</v>
      </c>
      <c r="Q30" s="1">
        <v>139400000</v>
      </c>
    </row>
    <row r="31" spans="2:17" s="12" customFormat="1" ht="31.5" x14ac:dyDescent="0.25">
      <c r="B31" s="13" t="s">
        <v>84</v>
      </c>
      <c r="C31" s="2" t="s">
        <v>103</v>
      </c>
      <c r="D31" s="2" t="s">
        <v>46</v>
      </c>
      <c r="E31" s="2" t="s">
        <v>112</v>
      </c>
      <c r="F31" s="2" t="s">
        <v>113</v>
      </c>
      <c r="G31" s="2" t="s">
        <v>51</v>
      </c>
      <c r="H31" s="10" t="str">
        <f t="shared" si="0"/>
        <v>aq qant, EXW jetkizy sharttary/сахар белый, условия поставки EXW</v>
      </c>
      <c r="I31" s="11">
        <v>1701</v>
      </c>
      <c r="J31" s="7" t="s">
        <v>55</v>
      </c>
      <c r="K31" s="2">
        <v>1</v>
      </c>
      <c r="L31" s="8">
        <v>410000</v>
      </c>
      <c r="M31" s="8">
        <v>410000</v>
      </c>
      <c r="N31" s="8">
        <v>410000</v>
      </c>
      <c r="O31" s="8">
        <v>410000</v>
      </c>
      <c r="P31" s="8">
        <v>410000</v>
      </c>
      <c r="Q31" s="1">
        <v>27880000</v>
      </c>
    </row>
    <row r="32" spans="2:17" s="12" customFormat="1" ht="47.25" x14ac:dyDescent="0.25">
      <c r="B32" s="13" t="s">
        <v>85</v>
      </c>
      <c r="C32" s="2" t="s">
        <v>104</v>
      </c>
      <c r="D32" s="2" t="s">
        <v>39</v>
      </c>
      <c r="E32" s="2" t="s">
        <v>48</v>
      </c>
      <c r="F32" s="2" t="s">
        <v>50</v>
      </c>
      <c r="G32" s="2" t="s">
        <v>48</v>
      </c>
      <c r="H32" s="10" t="str">
        <f t="shared" si="0"/>
        <v>3 klasty jumsaq bidai, gluten 29-30%, FCA/пшеница мягкая 3 класса, клейковина 29-30%, FCA</v>
      </c>
      <c r="I32" s="11" t="s">
        <v>114</v>
      </c>
      <c r="J32" s="7" t="s">
        <v>57</v>
      </c>
      <c r="K32" s="2">
        <v>2</v>
      </c>
      <c r="L32" s="8">
        <v>121200</v>
      </c>
      <c r="M32" s="8">
        <v>121200</v>
      </c>
      <c r="N32" s="8">
        <v>121200</v>
      </c>
      <c r="O32" s="8">
        <v>121200</v>
      </c>
      <c r="P32" s="8">
        <v>121131.62859980139</v>
      </c>
      <c r="Q32" s="1">
        <v>243959100</v>
      </c>
    </row>
    <row r="33" spans="2:17" s="12" customFormat="1" ht="31.5" x14ac:dyDescent="0.25">
      <c r="B33" s="13" t="s">
        <v>86</v>
      </c>
      <c r="C33" s="2" t="s">
        <v>105</v>
      </c>
      <c r="D33" s="2" t="s">
        <v>46</v>
      </c>
      <c r="E33" s="2" t="s">
        <v>112</v>
      </c>
      <c r="F33" s="2" t="s">
        <v>113</v>
      </c>
      <c r="G33" s="2" t="s">
        <v>51</v>
      </c>
      <c r="H33" s="10" t="str">
        <f t="shared" si="0"/>
        <v>aq qant, EXW jetkizy sharttary/сахар белый, условия поставки EXW</v>
      </c>
      <c r="I33" s="11">
        <v>1701</v>
      </c>
      <c r="J33" s="7" t="s">
        <v>55</v>
      </c>
      <c r="K33" s="2">
        <v>1</v>
      </c>
      <c r="L33" s="8">
        <v>410000</v>
      </c>
      <c r="M33" s="8">
        <v>410000</v>
      </c>
      <c r="N33" s="8">
        <v>410000</v>
      </c>
      <c r="O33" s="8">
        <v>410000</v>
      </c>
      <c r="P33" s="8">
        <v>410000</v>
      </c>
      <c r="Q33" s="1">
        <v>55760000</v>
      </c>
    </row>
    <row r="34" spans="2:17" s="12" customFormat="1" ht="47.25" x14ac:dyDescent="0.25">
      <c r="B34" s="13" t="s">
        <v>85</v>
      </c>
      <c r="C34" s="2" t="s">
        <v>104</v>
      </c>
      <c r="D34" s="2" t="s">
        <v>39</v>
      </c>
      <c r="E34" s="2" t="s">
        <v>48</v>
      </c>
      <c r="F34" s="2" t="s">
        <v>50</v>
      </c>
      <c r="G34" s="2" t="s">
        <v>48</v>
      </c>
      <c r="H34" s="10" t="str">
        <f t="shared" si="0"/>
        <v>3 klasty jumsaq bidai, gluten 27-28%, FCA/пшеница мягкая 3 класса, клейковина 27-28%, FCA</v>
      </c>
      <c r="I34" s="11" t="s">
        <v>114</v>
      </c>
      <c r="J34" s="7" t="s">
        <v>58</v>
      </c>
      <c r="K34" s="2">
        <v>2</v>
      </c>
      <c r="L34" s="8">
        <v>118900</v>
      </c>
      <c r="M34" s="8">
        <v>118900</v>
      </c>
      <c r="N34" s="8">
        <v>118900</v>
      </c>
      <c r="O34" s="8">
        <v>118900</v>
      </c>
      <c r="P34" s="8">
        <v>118580.74324324324</v>
      </c>
      <c r="Q34" s="1">
        <v>70199800</v>
      </c>
    </row>
    <row r="35" spans="2:17" s="12" customFormat="1" ht="47.25" x14ac:dyDescent="0.25">
      <c r="B35" s="13" t="s">
        <v>85</v>
      </c>
      <c r="C35" s="2" t="s">
        <v>104</v>
      </c>
      <c r="D35" s="2" t="s">
        <v>39</v>
      </c>
      <c r="E35" s="2" t="s">
        <v>48</v>
      </c>
      <c r="F35" s="2" t="s">
        <v>50</v>
      </c>
      <c r="G35" s="2" t="s">
        <v>48</v>
      </c>
      <c r="H35" s="10" t="str">
        <f t="shared" si="0"/>
        <v>3 klasty jumsaq bidai, gluten 31+%, FCA/пшеница мягкая 3 класса, клейковина 31+%, FCA</v>
      </c>
      <c r="I35" s="11" t="s">
        <v>114</v>
      </c>
      <c r="J35" s="7" t="s">
        <v>59</v>
      </c>
      <c r="K35" s="2">
        <v>1</v>
      </c>
      <c r="L35" s="8">
        <v>123200</v>
      </c>
      <c r="M35" s="8">
        <v>123200</v>
      </c>
      <c r="N35" s="8">
        <v>123200</v>
      </c>
      <c r="O35" s="8">
        <v>123200</v>
      </c>
      <c r="P35" s="8">
        <v>123200</v>
      </c>
      <c r="Q35" s="1">
        <v>18849600</v>
      </c>
    </row>
    <row r="36" spans="2:17" s="12" customFormat="1" ht="31.5" x14ac:dyDescent="0.25">
      <c r="B36" s="13" t="s">
        <v>87</v>
      </c>
      <c r="C36" s="2" t="s">
        <v>106</v>
      </c>
      <c r="D36" s="2" t="s">
        <v>43</v>
      </c>
      <c r="E36" s="2" t="s">
        <v>112</v>
      </c>
      <c r="F36" s="2" t="s">
        <v>113</v>
      </c>
      <c r="G36" s="2" t="s">
        <v>51</v>
      </c>
      <c r="H36" s="10" t="str">
        <f t="shared" si="0"/>
        <v>aq qant, EXW jetkizy sharttary/сахар белый, условия поставки EXW</v>
      </c>
      <c r="I36" s="11">
        <v>1701</v>
      </c>
      <c r="J36" s="7" t="s">
        <v>55</v>
      </c>
      <c r="K36" s="2">
        <v>1</v>
      </c>
      <c r="L36" s="8">
        <v>410000</v>
      </c>
      <c r="M36" s="8">
        <v>410000</v>
      </c>
      <c r="N36" s="8">
        <v>410000</v>
      </c>
      <c r="O36" s="8">
        <v>410000</v>
      </c>
      <c r="P36" s="8">
        <v>410000</v>
      </c>
      <c r="Q36" s="1">
        <v>55760000</v>
      </c>
    </row>
    <row r="37" spans="2:17" s="12" customFormat="1" ht="31.5" x14ac:dyDescent="0.25">
      <c r="B37" s="13" t="s">
        <v>88</v>
      </c>
      <c r="C37" s="2" t="s">
        <v>107</v>
      </c>
      <c r="D37" s="2" t="s">
        <v>43</v>
      </c>
      <c r="E37" s="2" t="s">
        <v>112</v>
      </c>
      <c r="F37" s="2" t="s">
        <v>113</v>
      </c>
      <c r="G37" s="2" t="s">
        <v>51</v>
      </c>
      <c r="H37" s="10" t="str">
        <f t="shared" si="0"/>
        <v>aq qant, EXW jetkizy sharttary/сахар белый, условия поставки EXW</v>
      </c>
      <c r="I37" s="11">
        <v>1701</v>
      </c>
      <c r="J37" s="7" t="s">
        <v>55</v>
      </c>
      <c r="K37" s="2">
        <v>1</v>
      </c>
      <c r="L37" s="8">
        <v>410000</v>
      </c>
      <c r="M37" s="8">
        <v>410000</v>
      </c>
      <c r="N37" s="8">
        <v>410000</v>
      </c>
      <c r="O37" s="8">
        <v>410000</v>
      </c>
      <c r="P37" s="8">
        <v>410000</v>
      </c>
      <c r="Q37" s="1">
        <v>27880000</v>
      </c>
    </row>
    <row r="38" spans="2:17" ht="18.75" customHeight="1" x14ac:dyDescent="0.25">
      <c r="B38" s="3"/>
      <c r="C38" s="3"/>
      <c r="D38" s="3"/>
      <c r="E38" s="3"/>
      <c r="F38" s="3"/>
      <c r="G38" s="3"/>
      <c r="H38" s="19"/>
      <c r="I38" s="20"/>
      <c r="J38" s="20"/>
      <c r="K38" s="20"/>
      <c r="L38" s="20"/>
      <c r="M38" s="20"/>
      <c r="N38" s="20"/>
      <c r="O38" s="20"/>
      <c r="P38" s="21"/>
      <c r="Q38" s="4">
        <f>SUM(Q5:Q37)</f>
        <v>3027922909.2500005</v>
      </c>
    </row>
    <row r="39" spans="2:17" x14ac:dyDescent="0.25">
      <c r="Q39" s="6"/>
    </row>
    <row r="40" spans="2:17" x14ac:dyDescent="0.25">
      <c r="Q40" s="6"/>
    </row>
    <row r="43" spans="2:17" x14ac:dyDescent="0.25">
      <c r="K43" s="18"/>
    </row>
    <row r="67" spans="8:8" x14ac:dyDescent="0.25">
      <c r="H67" s="5" t="s">
        <v>17</v>
      </c>
    </row>
  </sheetData>
  <autoFilter ref="A4:Q38" xr:uid="{E8B2D6B2-001F-45E1-81ED-F66B5398CB4D}"/>
  <mergeCells count="2">
    <mergeCell ref="H38:P38"/>
    <mergeCell ref="B3:Q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C13"/>
  <sheetViews>
    <sheetView workbookViewId="0">
      <selection activeCell="J23" sqref="J22:J23"/>
    </sheetView>
  </sheetViews>
  <sheetFormatPr defaultRowHeight="15" x14ac:dyDescent="0.25"/>
  <cols>
    <col min="3" max="3" width="9.140625" customWidth="1"/>
  </cols>
  <sheetData>
    <row r="2" spans="2:3" ht="36" x14ac:dyDescent="0.25">
      <c r="B2" s="14" t="s">
        <v>60</v>
      </c>
      <c r="C2" s="14" t="s">
        <v>61</v>
      </c>
    </row>
    <row r="3" spans="2:3" x14ac:dyDescent="0.25">
      <c r="B3" s="9" t="s">
        <v>18</v>
      </c>
      <c r="C3" s="9" t="s">
        <v>22</v>
      </c>
    </row>
    <row r="4" spans="2:3" x14ac:dyDescent="0.25">
      <c r="B4" s="9" t="s">
        <v>19</v>
      </c>
      <c r="C4" s="9" t="s">
        <v>23</v>
      </c>
    </row>
    <row r="5" spans="2:3" x14ac:dyDescent="0.25">
      <c r="B5" s="9" t="s">
        <v>53</v>
      </c>
      <c r="C5" s="9" t="s">
        <v>62</v>
      </c>
    </row>
    <row r="6" spans="2:3" x14ac:dyDescent="0.25">
      <c r="B6" s="9" t="s">
        <v>20</v>
      </c>
      <c r="C6" s="9" t="s">
        <v>24</v>
      </c>
    </row>
    <row r="7" spans="2:3" x14ac:dyDescent="0.25">
      <c r="B7" s="9" t="s">
        <v>21</v>
      </c>
      <c r="C7" s="9" t="s">
        <v>25</v>
      </c>
    </row>
    <row r="8" spans="2:3" x14ac:dyDescent="0.25">
      <c r="B8" s="9" t="s">
        <v>55</v>
      </c>
      <c r="C8" s="9" t="s">
        <v>63</v>
      </c>
    </row>
    <row r="9" spans="2:3" x14ac:dyDescent="0.25">
      <c r="B9" s="9" t="s">
        <v>56</v>
      </c>
      <c r="C9" s="9" t="s">
        <v>64</v>
      </c>
    </row>
    <row r="10" spans="2:3" x14ac:dyDescent="0.25">
      <c r="B10" s="9" t="s">
        <v>57</v>
      </c>
      <c r="C10" s="9" t="s">
        <v>65</v>
      </c>
    </row>
    <row r="11" spans="2:3" x14ac:dyDescent="0.25">
      <c r="B11" s="9" t="s">
        <v>58</v>
      </c>
      <c r="C11" s="9" t="s">
        <v>66</v>
      </c>
    </row>
    <row r="12" spans="2:3" x14ac:dyDescent="0.25">
      <c r="B12" s="9" t="s">
        <v>59</v>
      </c>
      <c r="C12" s="9" t="s">
        <v>67</v>
      </c>
    </row>
    <row r="13" spans="2:3" x14ac:dyDescent="0.25">
      <c r="B13" s="9" t="s">
        <v>54</v>
      </c>
      <c r="C13" s="9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13.05.2026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2026-05-14T13:28:42Z</dcterms:modified>
</cp:coreProperties>
</file>