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69E3B1E4-0291-4B40-876B-278485F1F7AB}" xr6:coauthVersionLast="47" xr6:coauthVersionMax="47" xr10:uidLastSave="{00000000-0000-0000-0000-000000000000}"/>
  <bookViews>
    <workbookView xWindow="2520" yWindow="5205" windowWidth="21600" windowHeight="15480" xr2:uid="{00000000-000D-0000-FFFF-FFFF00000000}"/>
  </bookViews>
  <sheets>
    <sheet name="16.07.2026" sheetId="15" r:id="rId1"/>
    <sheet name="Лист1" sheetId="14" state="hidden" r:id="rId2"/>
  </sheets>
  <definedNames>
    <definedName name="_xlnm._FilterDatabase" localSheetId="0" hidden="1">'16.07.2026'!$A$4:$Q$11</definedName>
    <definedName name="_xlnm._FilterDatabase" localSheetId="1" hidden="1">Лист1!$B$2:$D$86</definedName>
    <definedName name="Товар">Лист1!$B$2:$D$86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5" l="1"/>
  <c r="H9" i="15"/>
  <c r="I8" i="15"/>
  <c r="H8" i="15"/>
  <c r="I7" i="15"/>
  <c r="H7" i="15"/>
  <c r="I6" i="15"/>
  <c r="H6" i="15"/>
  <c r="Q10" i="15"/>
  <c r="I5" i="15"/>
  <c r="H5" i="15"/>
</calcChain>
</file>

<file path=xl/sharedStrings.xml><?xml version="1.0" encoding="utf-8"?>
<sst xmlns="http://schemas.openxmlformats.org/spreadsheetml/2006/main" count="261" uniqueCount="210">
  <si>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</si>
  <si>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</si>
  <si>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</si>
  <si>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</si>
  <si>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</si>
  <si>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</si>
  <si>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</si>
  <si>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</si>
  <si>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</si>
  <si>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</si>
  <si>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</si>
  <si>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</si>
  <si>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</si>
  <si>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</si>
  <si>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</si>
  <si>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</si>
  <si>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</si>
  <si>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</si>
  <si>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</si>
  <si>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</si>
  <si>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</si>
  <si>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</si>
  <si>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</si>
  <si>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</si>
  <si>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</si>
  <si>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</si>
  <si>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</si>
  <si>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</si>
  <si>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</si>
  <si>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</si>
  <si>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</si>
  <si>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</si>
  <si>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</si>
  <si>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</si>
  <si>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</si>
  <si>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</si>
  <si>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</si>
  <si>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</si>
  <si>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</si>
  <si>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</si>
  <si>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</si>
  <si>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</si>
  <si>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</si>
  <si>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</si>
  <si>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</si>
  <si>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</si>
  <si>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</si>
  <si>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</si>
  <si>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</si>
  <si>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</si>
  <si>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</si>
  <si>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</si>
  <si>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</si>
  <si>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</si>
  <si>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</si>
  <si>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</si>
  <si>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</si>
  <si>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</si>
  <si>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</si>
  <si>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</si>
  <si>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</si>
  <si>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</si>
  <si>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</si>
  <si>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</si>
  <si>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</si>
  <si>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</si>
  <si>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</si>
  <si>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</si>
  <si>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</si>
  <si>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</si>
  <si>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</si>
  <si>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</si>
  <si>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</si>
  <si>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</si>
  <si>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</si>
  <si>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</si>
  <si>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</si>
  <si>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</si>
  <si>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</si>
  <si>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</si>
  <si>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</si>
  <si>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</si>
  <si>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</si>
  <si>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</si>
  <si>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</si>
  <si>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</si>
  <si>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</si>
  <si>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</si>
  <si>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</si>
  <si>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</si>
  <si>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</si>
  <si>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</si>
  <si>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</si>
  <si>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</si>
  <si>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</si>
  <si>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</si>
  <si>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</si>
  <si>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</si>
  <si>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</si>
  <si>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</si>
  <si>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</si>
  <si>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</si>
  <si>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</si>
  <si>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</si>
  <si>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</si>
  <si>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</si>
  <si>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</si>
  <si>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</si>
  <si>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</si>
  <si>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</si>
  <si>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</si>
  <si>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</si>
  <si>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</si>
  <si>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</si>
  <si>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</si>
  <si>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</si>
  <si>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</si>
  <si>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</si>
  <si>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</si>
  <si>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</si>
  <si>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</si>
  <si>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</si>
  <si>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</si>
  <si>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</si>
  <si>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</si>
  <si>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</si>
  <si>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</si>
  <si>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</si>
  <si>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</si>
  <si>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</si>
  <si>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</si>
  <si>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</si>
  <si>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</si>
  <si>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</si>
  <si>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</si>
  <si>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</si>
  <si>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</si>
  <si>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</si>
  <si>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</si>
  <si>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</si>
  <si>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</si>
  <si>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</si>
  <si>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</si>
  <si>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</si>
  <si>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</si>
  <si>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</si>
  <si>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</si>
  <si>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</si>
  <si>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</si>
  <si>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</si>
  <si>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</si>
  <si>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</si>
  <si>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</si>
  <si>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</si>
  <si>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</si>
  <si>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</si>
  <si>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</si>
  <si>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</si>
  <si>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</si>
  <si>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</si>
  <si>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</si>
  <si>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</si>
  <si>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</si>
  <si>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</si>
  <si>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</si>
  <si>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</si>
  <si>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</si>
  <si>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</si>
  <si>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</si>
  <si>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</si>
  <si>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</si>
  <si>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</si>
  <si>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</si>
  <si>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</si>
  <si>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</si>
  <si>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</si>
  <si>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</si>
  <si>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</si>
  <si>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</si>
  <si>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</si>
  <si>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</si>
  <si>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</si>
  <si>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</si>
  <si>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UWDFC03</t>
  </si>
  <si>
    <t>aq qant, jetkizy sharttary FCA Aqmola oblysy/сахар белый, условия поставки FCA Акмолинская область</t>
  </si>
  <si>
    <t>Актор НС ТОО</t>
  </si>
  <si>
    <t>AMKO GROUP ТОО</t>
  </si>
  <si>
    <t>`</t>
  </si>
  <si>
    <t>ТОО "Коксуский сахарный завод"</t>
  </si>
  <si>
    <t>150240026911</t>
  </si>
  <si>
    <t>FB Capital ТОО</t>
  </si>
  <si>
    <t>UWDFC12</t>
  </si>
  <si>
    <t>aq qant, jetkizy sharttary FCA Mangystay oblysy/сахар белый, условия поставки FCA Мангистауская область</t>
  </si>
  <si>
    <t>ТОО Контракт групп</t>
  </si>
  <si>
    <t>130540013223</t>
  </si>
  <si>
    <t>ТОО "Адалант777"</t>
  </si>
  <si>
    <t>АО Шубарколь Премиум</t>
  </si>
  <si>
    <t>130440022185</t>
  </si>
  <si>
    <t>САУДА-САТТЫҚ НӘТИЖЕЛЕРІ / ИТОГИ ТОРГОВ  
16.07.2026</t>
  </si>
  <si>
    <t>ТОО "АРС"</t>
  </si>
  <si>
    <t>ТОО "SA Holding"</t>
  </si>
  <si>
    <t>ТОО "BioOperations"</t>
  </si>
  <si>
    <t>ТОО Алтын Қазан ШҚ</t>
  </si>
  <si>
    <t>000140004302</t>
  </si>
  <si>
    <t>211040000858</t>
  </si>
  <si>
    <t>150140012006</t>
  </si>
  <si>
    <t>161140028136</t>
  </si>
  <si>
    <t>Евразийский торговый брокер ТОО</t>
  </si>
  <si>
    <t>Продовольственная контрактная корпорация АО НК</t>
  </si>
  <si>
    <t>950440000101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</si>
</sst>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39"/>
  <sheetViews>
    <sheetView tabSelected="1" zoomScale="55" zoomScaleNormal="55" workbookViewId="0">
      <selection activeCell="H21" sqref="H21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198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193</v>
      </c>
      <c r="C5" s="6" t="s">
        <v>194</v>
      </c>
      <c r="D5" s="6" t="s">
        <v>207</v>
      </c>
      <c r="E5" s="6" t="s">
        <v>196</v>
      </c>
      <c r="F5" s="6" t="s">
        <v>197</v>
      </c>
      <c r="G5" s="6" t="s">
        <v>190</v>
      </c>
      <c r="H5" s="6" t="str">
        <f t="shared" ref="H5" si="0">VLOOKUP(J5,Товар,2,FALSE)</f>
        <v>D komir 10-80 mm Shubarkol Prem. AQ FCA Shubarkol stan. Aqmola oblysyna T + 3 ai/уголь Д 10-80 мм АО Шубарколь Прем. FCA ст. Шубарколь на Акмолинскую обл T+3 мес</v>
      </c>
      <c r="I5" s="6">
        <f t="shared" ref="I5" si="1">VLOOKUP(J5,Товар,3,FALSE)</f>
        <v>2701</v>
      </c>
      <c r="J5" s="6" t="s">
        <v>97</v>
      </c>
      <c r="K5" s="6">
        <v>1</v>
      </c>
      <c r="L5" s="14">
        <v>10339.73</v>
      </c>
      <c r="M5" s="14">
        <v>10339.73</v>
      </c>
      <c r="N5" s="14">
        <v>10339.73</v>
      </c>
      <c r="O5" s="14">
        <v>10339.73</v>
      </c>
      <c r="P5" s="14">
        <v>10339.73</v>
      </c>
      <c r="Q5" s="14">
        <v>3618905.5</v>
      </c>
      <c r="R5" s="16"/>
    </row>
    <row r="6" spans="2:18" s="7" customFormat="1" ht="47.25" x14ac:dyDescent="0.25">
      <c r="B6" s="6" t="s">
        <v>199</v>
      </c>
      <c r="C6" s="6" t="s">
        <v>203</v>
      </c>
      <c r="D6" s="6" t="s">
        <v>195</v>
      </c>
      <c r="E6" s="6" t="s">
        <v>196</v>
      </c>
      <c r="F6" s="6" t="s">
        <v>197</v>
      </c>
      <c r="G6" s="6" t="s">
        <v>190</v>
      </c>
      <c r="H6" s="6" t="str">
        <f t="shared" ref="H6:H7" si="2">VLOOKUP(J6,Товар,2,FALSE)</f>
        <v>D komir 10-80 mm Shubarkol Prem. AQ FCA Shubarkol stan. SQO T + 3 ai/уголь Д 10-80 мм АО Шубарколь Прем. FCA ст. Шубарколь на СКО T+3 мес.</v>
      </c>
      <c r="I6" s="6">
        <f t="shared" ref="I6:I7" si="3">VLOOKUP(J6,Товар,3,FALSE)</f>
        <v>2701</v>
      </c>
      <c r="J6" s="6" t="s">
        <v>98</v>
      </c>
      <c r="K6" s="6">
        <v>1</v>
      </c>
      <c r="L6" s="14">
        <v>10339.73</v>
      </c>
      <c r="M6" s="14">
        <v>10339.73</v>
      </c>
      <c r="N6" s="14">
        <v>10339.73</v>
      </c>
      <c r="O6" s="14">
        <v>10339.73</v>
      </c>
      <c r="P6" s="14">
        <v>10339.73</v>
      </c>
      <c r="Q6" s="14">
        <v>3618905.5</v>
      </c>
      <c r="R6" s="16"/>
    </row>
    <row r="7" spans="2:18" s="7" customFormat="1" ht="31.5" x14ac:dyDescent="0.25">
      <c r="B7" s="6" t="s">
        <v>200</v>
      </c>
      <c r="C7" s="6" t="s">
        <v>204</v>
      </c>
      <c r="D7" s="6" t="s">
        <v>186</v>
      </c>
      <c r="E7" s="6" t="s">
        <v>188</v>
      </c>
      <c r="F7" s="6" t="s">
        <v>189</v>
      </c>
      <c r="G7" s="6" t="s">
        <v>190</v>
      </c>
      <c r="H7" s="6" t="str">
        <f t="shared" si="2"/>
        <v>aq qant, EXW jetkizy sharttary/сахар белый, условия поставки EXW</v>
      </c>
      <c r="I7" s="6">
        <f t="shared" si="3"/>
        <v>1701</v>
      </c>
      <c r="J7" s="6" t="s">
        <v>30</v>
      </c>
      <c r="K7" s="6">
        <v>1</v>
      </c>
      <c r="L7" s="14">
        <v>440000</v>
      </c>
      <c r="M7" s="14">
        <v>440000</v>
      </c>
      <c r="N7" s="14">
        <v>440000</v>
      </c>
      <c r="O7" s="14">
        <v>440000</v>
      </c>
      <c r="P7" s="14">
        <v>440000</v>
      </c>
      <c r="Q7" s="14">
        <v>119680000</v>
      </c>
      <c r="R7" s="16"/>
    </row>
    <row r="8" spans="2:18" s="7" customFormat="1" ht="47.25" x14ac:dyDescent="0.25">
      <c r="B8" s="6" t="s">
        <v>201</v>
      </c>
      <c r="C8" s="6" t="s">
        <v>205</v>
      </c>
      <c r="D8" s="6" t="s">
        <v>185</v>
      </c>
      <c r="E8" s="6" t="s">
        <v>208</v>
      </c>
      <c r="F8" s="6" t="s">
        <v>209</v>
      </c>
      <c r="G8" s="6" t="s">
        <v>208</v>
      </c>
      <c r="H8" s="6" t="str">
        <f t="shared" ref="H8" si="4">VLOOKUP(J8,Товар,2,FALSE)</f>
        <v>jumsaq bidai 3 klass, tabigat 750 gl, EXW/пшеница мягкая 3 класса, натура 750 гл, EXW</v>
      </c>
      <c r="I8" s="6" t="str">
        <f t="shared" ref="I8" si="5">VLOOKUP(J8,Товар,3,FALSE)</f>
        <v>1001 19 000 0</v>
      </c>
      <c r="J8" s="6" t="s">
        <v>69</v>
      </c>
      <c r="K8" s="6">
        <v>1</v>
      </c>
      <c r="L8" s="14">
        <v>103000</v>
      </c>
      <c r="M8" s="14">
        <v>103000</v>
      </c>
      <c r="N8" s="14">
        <v>103000</v>
      </c>
      <c r="O8" s="14">
        <v>103000</v>
      </c>
      <c r="P8" s="14">
        <v>103000</v>
      </c>
      <c r="Q8" s="14">
        <v>51294000</v>
      </c>
      <c r="R8" s="16"/>
    </row>
    <row r="9" spans="2:18" s="7" customFormat="1" ht="31.5" x14ac:dyDescent="0.25">
      <c r="B9" s="6" t="s">
        <v>202</v>
      </c>
      <c r="C9" s="6" t="s">
        <v>206</v>
      </c>
      <c r="D9" s="6" t="s">
        <v>186</v>
      </c>
      <c r="E9" s="6" t="s">
        <v>188</v>
      </c>
      <c r="F9" s="6" t="s">
        <v>189</v>
      </c>
      <c r="G9" s="6" t="s">
        <v>190</v>
      </c>
      <c r="H9" s="6" t="str">
        <f t="shared" ref="H9" si="6">VLOOKUP(J9,Товар,2,FALSE)</f>
        <v>aq qant, EXW jetkizy sharttary/сахар белый, условия поставки EXW</v>
      </c>
      <c r="I9" s="6">
        <f t="shared" ref="I9" si="7">VLOOKUP(J9,Товар,3,FALSE)</f>
        <v>1701</v>
      </c>
      <c r="J9" s="6" t="s">
        <v>30</v>
      </c>
      <c r="K9" s="6">
        <v>1</v>
      </c>
      <c r="L9" s="14">
        <v>440000</v>
      </c>
      <c r="M9" s="14">
        <v>440000</v>
      </c>
      <c r="N9" s="14">
        <v>440000</v>
      </c>
      <c r="O9" s="14">
        <v>440000</v>
      </c>
      <c r="P9" s="14">
        <v>440000</v>
      </c>
      <c r="Q9" s="14">
        <v>29920000</v>
      </c>
      <c r="R9" s="16"/>
    </row>
    <row r="10" spans="2:18" x14ac:dyDescent="0.25">
      <c r="B10" s="1"/>
      <c r="C10" s="1"/>
      <c r="D10" s="1"/>
      <c r="E10" s="1"/>
      <c r="F10" s="1"/>
      <c r="G10" s="1"/>
      <c r="H10" s="18"/>
      <c r="I10" s="19"/>
      <c r="J10" s="19"/>
      <c r="K10" s="19"/>
      <c r="L10" s="19"/>
      <c r="M10" s="19"/>
      <c r="N10" s="19"/>
      <c r="O10" s="19"/>
      <c r="P10" s="20"/>
      <c r="Q10" s="2">
        <f>SUM(Q5:Q9)</f>
        <v>208131811</v>
      </c>
    </row>
    <row r="11" spans="2:18" x14ac:dyDescent="0.25">
      <c r="Q11" s="4"/>
    </row>
    <row r="12" spans="2:18" x14ac:dyDescent="0.25">
      <c r="Q12" s="4"/>
    </row>
    <row r="15" spans="2:18" x14ac:dyDescent="0.25">
      <c r="K15" s="12"/>
    </row>
    <row r="19" spans="13:13" x14ac:dyDescent="0.25">
      <c r="M19" s="1" t="s">
        <v>187</v>
      </c>
    </row>
    <row r="39" spans="8:8" x14ac:dyDescent="0.25">
      <c r="H39" s="3" t="s">
        <v>17</v>
      </c>
    </row>
  </sheetData>
  <autoFilter ref="A4:Q11" xr:uid="{E8B2D6B2-001F-45E1-81ED-F66B5398CB4D}"/>
  <mergeCells count="2">
    <mergeCell ref="B3:Q3"/>
    <mergeCell ref="H10:P1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D54" zoomScaleNormal="100" workbookViewId="0">
      <selection activeCell="D66" sqref="D66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 t="s">
        <v>191</v>
      </c>
      <c r="C66" s="5" t="s">
        <v>192</v>
      </c>
      <c r="D66" s="13">
        <v>1701</v>
      </c>
    </row>
    <row r="67" spans="2:4" x14ac:dyDescent="0.25">
      <c r="B67" s="5" t="s">
        <v>183</v>
      </c>
      <c r="C67" s="5" t="s">
        <v>184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16.07.2026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2026-07-16T12:53:56Z</dcterms:modified>
</cp:coreProperties>
</file>