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89E39E07-2F10-4F50-8CFA-AF3FC95F3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.06.2026" sheetId="15" r:id="rId1"/>
    <sheet name="Лист1" sheetId="14" state="hidden" r:id="rId2"/>
  </sheets>
  <definedNames>
    <definedName name="_xlnm._FilterDatabase" localSheetId="0" hidden="1">'11.06.2026'!$A$4:$Q$10</definedName>
    <definedName name="_xlnm._FilterDatabase" localSheetId="1" hidden="1">Лист1!$B$2:$D$48</definedName>
    <definedName name="Товар">Лист1!$B$2:$D$48</definedName>
  </definedNames>
  <calcPr calcId="191029" refMode="R1C1"/>
</workbook>
</file>

<file path=xl/calcChain.xml><?xml version="1.0" encoding="utf-8"?>
<calcChain xmlns="http://schemas.openxmlformats.org/spreadsheetml/2006/main">
  <c r="Q10" i="15" l="1"/>
  <c r="H6" i="15"/>
  <c r="I6" i="15"/>
  <c r="H7" i="15"/>
  <c r="I7" i="15"/>
  <c r="H8" i="15"/>
  <c r="I8" i="15"/>
  <c r="H9" i="15"/>
  <c r="I9" i="15"/>
  <c r="I5" i="15"/>
  <c r="H5" i="15"/>
</calcChain>
</file>

<file path=xl/sharedStrings.xml><?xml version="1.0" encoding="utf-8"?>
<sst xmlns="http://schemas.openxmlformats.org/spreadsheetml/2006/main" count="169" uniqueCount="111">
  <si>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</si>
  <si>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</si>
  <si>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</si>
  <si>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</si>
  <si>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</si>
  <si>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</si>
  <si>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</si>
  <si>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</si>
  <si>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</si>
  <si>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</si>
  <si>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</si>
  <si>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</si>
  <si>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</si>
  <si>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</si>
  <si>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</si>
  <si>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</si>
  <si>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</si>
  <si>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</si>
  <si>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</si>
  <si>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</si>
  <si>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</si>
  <si>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</si>
  <si>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</si>
  <si>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</si>
  <si>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</si>
  <si>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</si>
  <si>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</si>
  <si>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</si>
  <si>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</si>
  <si>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</si>
  <si>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</si>
  <si>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</si>
  <si>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</si>
  <si>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</si>
  <si>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</si>
  <si>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</si>
  <si>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</si>
  <si>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</si>
  <si>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</si>
  <si>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</si>
  <si>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</si>
  <si>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</si>
  <si>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</si>
  <si>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</si>
  <si>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</si>
  <si>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</si>
  <si>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</si>
  <si>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</si>
  <si>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</si>
  <si>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</si>
  <si>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</si>
  <si>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</si>
  <si>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</si>
  <si>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</si>
  <si>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</si>
  <si>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</si>
  <si>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</si>
  <si>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</si>
  <si>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</si>
  <si>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</si>
  <si>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</si>
  <si>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</si>
  <si>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</si>
  <si>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</si>
  <si>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</si>
  <si>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</si>
  <si>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</si>
  <si>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</si>
  <si>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</si>
  <si>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</si>
  <si>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</si>
  <si>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</si>
  <si>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</si>
  <si>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</si>
  <si>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</si>
  <si>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</si>
  <si>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</si>
  <si>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</si>
  <si>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</si>
  <si>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</si>
  <si>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</si>
  <si>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</si>
  <si>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</si>
  <si>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</si>
  <si>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</si>
  <si>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</si>
  <si>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</si>
  <si>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</si>
  <si>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</si>
  <si>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</si>
  <si>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</si>
  <si>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</si>
  <si>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</si>
  <si>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</si>
  <si>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</si>
  <si>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</si>
  <si>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</si>
  <si>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W3DE256</t>
  </si>
  <si>
    <t>W3DE200</t>
  </si>
  <si>
    <t>3 klasty jumsaq bidai, gluten 25-26, EXW/пшеница мягкая 3 класса, клейковина 25-26, EXW</t>
  </si>
  <si>
    <t>jumsaq bidai 3 klass, CN 200, EXW/пшеница мягкая 3 класса, чп 200, EXW</t>
  </si>
  <si>
    <t>Продовольственная контрактная корпорация АО НК</t>
  </si>
  <si>
    <t>950440000101</t>
  </si>
  <si>
    <t>ТОО "Комек Бидай"</t>
  </si>
  <si>
    <t>220740006930</t>
  </si>
  <si>
    <t>Актор НС ТОО</t>
  </si>
  <si>
    <t>САУДА-САТТЫҚ НӘТИЖЕЛЕРІ / ИТОГИ ТОРГОВ  
11.06.2026</t>
  </si>
  <si>
    <t>ТОО Ken Dala JQ</t>
  </si>
  <si>
    <t>221140015287</t>
  </si>
  <si>
    <t>ТОО "Кара-Яз"</t>
  </si>
  <si>
    <t>930640000282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</si>
</sst>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39"/>
  <sheetViews>
    <sheetView tabSelected="1" zoomScale="55" zoomScaleNormal="55" workbookViewId="0">
      <selection activeCell="J35" sqref="J35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106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107</v>
      </c>
      <c r="C5" s="6" t="s">
        <v>108</v>
      </c>
      <c r="D5" s="6" t="s">
        <v>105</v>
      </c>
      <c r="E5" s="6" t="s">
        <v>101</v>
      </c>
      <c r="F5" s="6" t="s">
        <v>102</v>
      </c>
      <c r="G5" s="6" t="s">
        <v>101</v>
      </c>
      <c r="H5" s="6" t="str">
        <f t="shared" ref="H5" si="0">VLOOKUP(J5,Товар,2,FALSE)</f>
        <v>jumsaq bidai 3 klass, tabigat 710 gl, EXW/пшеница мягкая 3 класса, натура 710 гл, EXW</v>
      </c>
      <c r="I5" s="6" t="str">
        <f t="shared" ref="I5" si="1">VLOOKUP(J5,Товар,3,FALSE)</f>
        <v>1001 19 000 0</v>
      </c>
      <c r="J5" s="6" t="s">
        <v>31</v>
      </c>
      <c r="K5" s="6">
        <v>1</v>
      </c>
      <c r="L5" s="15">
        <v>102000</v>
      </c>
      <c r="M5" s="15">
        <v>102000</v>
      </c>
      <c r="N5" s="15">
        <v>102000</v>
      </c>
      <c r="O5" s="15">
        <v>102000</v>
      </c>
      <c r="P5" s="15">
        <v>102000</v>
      </c>
      <c r="Q5" s="15">
        <v>77724000</v>
      </c>
    </row>
    <row r="6" spans="2:18" s="7" customFormat="1" ht="47.25" x14ac:dyDescent="0.25">
      <c r="B6" s="6" t="s">
        <v>107</v>
      </c>
      <c r="C6" s="6" t="s">
        <v>108</v>
      </c>
      <c r="D6" s="6" t="s">
        <v>105</v>
      </c>
      <c r="E6" s="6" t="s">
        <v>101</v>
      </c>
      <c r="F6" s="6" t="s">
        <v>102</v>
      </c>
      <c r="G6" s="6" t="s">
        <v>101</v>
      </c>
      <c r="H6" s="6" t="str">
        <f t="shared" ref="H6:H9" si="2">VLOOKUP(J6,Товар,2,FALSE)</f>
        <v>jumsaq bidai 3 klass, tabigat 750 gl, EXW/пшеница мягкая 3 класса, натура 750 гл, EXW</v>
      </c>
      <c r="I6" s="6" t="str">
        <f t="shared" ref="I6:I9" si="3">VLOOKUP(J6,Товар,3,FALSE)</f>
        <v>1001 19 000 0</v>
      </c>
      <c r="J6" s="6" t="s">
        <v>69</v>
      </c>
      <c r="K6" s="6">
        <v>1</v>
      </c>
      <c r="L6" s="15">
        <v>103000</v>
      </c>
      <c r="M6" s="15">
        <v>103000</v>
      </c>
      <c r="N6" s="15">
        <v>103000</v>
      </c>
      <c r="O6" s="15">
        <v>103000</v>
      </c>
      <c r="P6" s="15">
        <v>103000</v>
      </c>
      <c r="Q6" s="15">
        <v>333617000</v>
      </c>
      <c r="R6" s="14"/>
    </row>
    <row r="7" spans="2:18" s="7" customFormat="1" ht="47.25" x14ac:dyDescent="0.25">
      <c r="B7" s="6" t="s">
        <v>109</v>
      </c>
      <c r="C7" s="6" t="s">
        <v>110</v>
      </c>
      <c r="D7" s="6" t="s">
        <v>105</v>
      </c>
      <c r="E7" s="6" t="s">
        <v>101</v>
      </c>
      <c r="F7" s="6" t="s">
        <v>102</v>
      </c>
      <c r="G7" s="6" t="s">
        <v>101</v>
      </c>
      <c r="H7" s="6" t="str">
        <f t="shared" si="2"/>
        <v>3 klasty jumsaq bidai, gluten 25-26, EXW/пшеница мягкая 3 класса, клейковина 25-26, EXW</v>
      </c>
      <c r="I7" s="6" t="str">
        <f t="shared" si="3"/>
        <v>1001 19 000 0</v>
      </c>
      <c r="J7" s="6" t="s">
        <v>97</v>
      </c>
      <c r="K7" s="6">
        <v>1</v>
      </c>
      <c r="L7" s="15">
        <v>105000</v>
      </c>
      <c r="M7" s="15">
        <v>105000</v>
      </c>
      <c r="N7" s="15">
        <v>105000</v>
      </c>
      <c r="O7" s="15">
        <v>105000</v>
      </c>
      <c r="P7" s="15">
        <v>105000</v>
      </c>
      <c r="Q7" s="15">
        <v>210000000</v>
      </c>
      <c r="R7" s="14"/>
    </row>
    <row r="8" spans="2:18" s="7" customFormat="1" ht="47.25" x14ac:dyDescent="0.25">
      <c r="B8" s="6" t="s">
        <v>103</v>
      </c>
      <c r="C8" s="6" t="s">
        <v>104</v>
      </c>
      <c r="D8" s="6" t="s">
        <v>105</v>
      </c>
      <c r="E8" s="6" t="s">
        <v>101</v>
      </c>
      <c r="F8" s="6" t="s">
        <v>102</v>
      </c>
      <c r="G8" s="6" t="s">
        <v>101</v>
      </c>
      <c r="H8" s="6" t="str">
        <f t="shared" si="2"/>
        <v>jumsaq bidai 3 klass, tabigat 710 gl, EXW/пшеница мягкая 3 класса, натура 710 гл, EXW</v>
      </c>
      <c r="I8" s="6" t="str">
        <f t="shared" si="3"/>
        <v>1001 19 000 0</v>
      </c>
      <c r="J8" s="6" t="s">
        <v>31</v>
      </c>
      <c r="K8" s="6">
        <v>1</v>
      </c>
      <c r="L8" s="15">
        <v>102000</v>
      </c>
      <c r="M8" s="15">
        <v>102000</v>
      </c>
      <c r="N8" s="15">
        <v>102000</v>
      </c>
      <c r="O8" s="15">
        <v>102000</v>
      </c>
      <c r="P8" s="15">
        <v>102000</v>
      </c>
      <c r="Q8" s="15">
        <v>41820000</v>
      </c>
      <c r="R8" s="14"/>
    </row>
    <row r="9" spans="2:18" s="7" customFormat="1" ht="47.25" x14ac:dyDescent="0.25">
      <c r="B9" s="6" t="s">
        <v>103</v>
      </c>
      <c r="C9" s="6" t="s">
        <v>104</v>
      </c>
      <c r="D9" s="6" t="s">
        <v>105</v>
      </c>
      <c r="E9" s="6" t="s">
        <v>101</v>
      </c>
      <c r="F9" s="6" t="s">
        <v>102</v>
      </c>
      <c r="G9" s="6" t="s">
        <v>101</v>
      </c>
      <c r="H9" s="6" t="str">
        <f t="shared" si="2"/>
        <v>jumsaq bidai 3 klass, tabigat 750 gl, EXW/пшеница мягкая 3 класса, натура 750 гл, EXW</v>
      </c>
      <c r="I9" s="6" t="str">
        <f t="shared" si="3"/>
        <v>1001 19 000 0</v>
      </c>
      <c r="J9" s="6" t="s">
        <v>69</v>
      </c>
      <c r="K9" s="6">
        <v>1</v>
      </c>
      <c r="L9" s="15">
        <v>103000</v>
      </c>
      <c r="M9" s="15">
        <v>103000</v>
      </c>
      <c r="N9" s="15">
        <v>103000</v>
      </c>
      <c r="O9" s="15">
        <v>103000</v>
      </c>
      <c r="P9" s="15">
        <v>103000</v>
      </c>
      <c r="Q9" s="15">
        <v>188593000</v>
      </c>
      <c r="R9" s="14"/>
    </row>
    <row r="10" spans="2:18" ht="18.75" customHeight="1" x14ac:dyDescent="0.25">
      <c r="B10" s="1"/>
      <c r="C10" s="1"/>
      <c r="D10" s="1"/>
      <c r="E10" s="1"/>
      <c r="F10" s="1"/>
      <c r="G10" s="1"/>
      <c r="H10" s="17"/>
      <c r="I10" s="18"/>
      <c r="J10" s="18"/>
      <c r="K10" s="18"/>
      <c r="L10" s="18"/>
      <c r="M10" s="18"/>
      <c r="N10" s="18"/>
      <c r="O10" s="18"/>
      <c r="P10" s="19"/>
      <c r="Q10" s="2">
        <f>SUM(Q5:Q9)</f>
        <v>851754000</v>
      </c>
    </row>
    <row r="11" spans="2:18" x14ac:dyDescent="0.25">
      <c r="Q11" s="4"/>
    </row>
    <row r="12" spans="2:18" x14ac:dyDescent="0.25">
      <c r="Q12" s="4"/>
    </row>
    <row r="15" spans="2:18" x14ac:dyDescent="0.25">
      <c r="K15" s="12"/>
    </row>
    <row r="39" spans="8:8" x14ac:dyDescent="0.25">
      <c r="H39" s="3" t="s">
        <v>17</v>
      </c>
    </row>
  </sheetData>
  <autoFilter ref="A4:Q10" xr:uid="{E8B2D6B2-001F-45E1-81ED-F66B5398CB4D}"/>
  <mergeCells count="2">
    <mergeCell ref="B3:Q3"/>
    <mergeCell ref="H10:P1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workbookViewId="0">
      <selection activeCell="C30" sqref="C30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 t="s">
        <v>97</v>
      </c>
      <c r="C25" s="5" t="s">
        <v>99</v>
      </c>
      <c r="D25" s="13" t="s">
        <v>60</v>
      </c>
    </row>
    <row r="26" spans="2:4" x14ac:dyDescent="0.25">
      <c r="B26" s="5" t="s">
        <v>98</v>
      </c>
      <c r="C26" s="5" t="s">
        <v>100</v>
      </c>
      <c r="D26" s="13" t="s">
        <v>60</v>
      </c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64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64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11.06.2026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2026-06-11T12:37:30Z</dcterms:modified>
</cp:coreProperties>
</file>