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5FFDB0FE-12E9-45D4-8355-1A585B3E651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9.12.2025" sheetId="10" r:id="rId1"/>
    <sheet name="Лист4" sheetId="11" state="hidden" r:id="rId2"/>
    <sheet name="Лист3" sheetId="8" state="hidden" r:id="rId3"/>
    <sheet name="Лист2" sheetId="7" state="hidden" r:id="rId4"/>
    <sheet name="Лист1" sheetId="6" state="hidden" r:id="rId5"/>
  </sheets>
  <definedNames>
    <definedName name="_xlnm._FilterDatabase" localSheetId="0" hidden="1">'09.12.2025'!$A$4:$T$35</definedName>
    <definedName name="таблица">Лист4!$B$3:$C$17</definedName>
  </definedNames>
  <calcPr calcId="191029"/>
</workbook>
</file>

<file path=xl/calcChain.xml><?xml version="1.0" encoding="utf-8"?>
<calcChain xmlns="http://schemas.openxmlformats.org/spreadsheetml/2006/main">
  <c r="H6" i="10" l="1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5" i="10"/>
  <c r="Q35" i="10"/>
</calcChain>
</file>

<file path=xl/sharedStrings.xml><?xml version="1.0" encoding="utf-8"?>
<sst xmlns="http://schemas.openxmlformats.org/spreadsheetml/2006/main" count="371" uniqueCount="150">
  <si>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</si>
  <si>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</si>
  <si>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</si>
  <si>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</si>
  <si>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</si>
  <si>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</si>
  <si>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</si>
  <si>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</si>
  <si>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</si>
  <si>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</si>
  <si>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</si>
  <si>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</si>
  <si>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</si>
  <si>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</si>
  <si>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</si>
  <si>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</si>
  <si>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</si>
  <si>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</si>
  <si>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</si>
  <si>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</si>
  <si>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</si>
  <si>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</si>
  <si>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</si>
  <si>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</si>
  <si>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</si>
  <si>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</si>
  <si>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</si>
  <si>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</si>
  <si>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</si>
  <si>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</si>
  <si>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</si>
  <si>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</si>
  <si>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</si>
  <si>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</si>
  <si>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</si>
  <si>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</si>
  <si>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</si>
  <si>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</si>
  <si>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</si>
  <si>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</si>
  <si>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</si>
  <si>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</si>
  <si>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</si>
  <si>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</si>
  <si>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</si>
  <si>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</si>
  <si>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</si>
  <si>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</si>
  <si>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</si>
  <si>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</si>
  <si>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</si>
  <si>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</si>
  <si>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</si>
  <si>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</si>
  <si>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</si>
  <si>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</si>
  <si>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</si>
  <si>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</si>
  <si>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</si>
  <si>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</si>
  <si>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</si>
  <si>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</si>
  <si>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</si>
  <si>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</si>
  <si>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</si>
  <si>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</si>
  <si>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</si>
  <si>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</si>
  <si>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</si>
  <si>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</si>
  <si>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</si>
  <si>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</si>
  <si>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</si>
  <si>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</si>
  <si>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</si>
  <si>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</si>
  <si>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</si>
  <si>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</si>
  <si>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</si>
  <si>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</si>
  <si>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</si>
  <si>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</si>
  <si>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</si>
  <si>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</si>
  <si>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AMKO GROUP ТОО</t>
  </si>
  <si>
    <t>ТОО "Адалант777"</t>
  </si>
  <si>
    <t>Брокер Стандарт Плюс ТОО</t>
  </si>
  <si>
    <t>FB Capital ТОО</t>
  </si>
  <si>
    <t>ТОО "BEST" (БЭСТ)</t>
  </si>
  <si>
    <t>ТОО «КонтактУглеПром»</t>
  </si>
  <si>
    <t>ТОО "ПСВ86"</t>
  </si>
  <si>
    <t>ТОО Глори Трэйд</t>
  </si>
  <si>
    <t>ИП "АЛЬЯНС ГРУПП"</t>
  </si>
  <si>
    <t>ТОО "Санас"</t>
  </si>
  <si>
    <t>ИП Кошжанов Т.Т.</t>
  </si>
  <si>
    <t>ТОО KZ-Broker</t>
  </si>
  <si>
    <t>ИП "БЕК-АЙДА"</t>
  </si>
  <si>
    <t>981040003297</t>
  </si>
  <si>
    <t>130240019013</t>
  </si>
  <si>
    <t>180940015848</t>
  </si>
  <si>
    <t>181040023720</t>
  </si>
  <si>
    <t>860304001575</t>
  </si>
  <si>
    <t>090240015942</t>
  </si>
  <si>
    <t>870511303290</t>
  </si>
  <si>
    <t>220640050578</t>
  </si>
  <si>
    <t>870806450788</t>
  </si>
  <si>
    <t>ТОО "Олжа брокер"</t>
  </si>
  <si>
    <t>ЮТС Капитал ТОО</t>
  </si>
  <si>
    <t>ATC Brok ТОО</t>
  </si>
  <si>
    <t>Евразийский торговый брокер ТОО</t>
  </si>
  <si>
    <t>Актор НС ТОО</t>
  </si>
  <si>
    <t>АО "ШУБАРКОЛЬ КОМИР"</t>
  </si>
  <si>
    <t>ТОО "Хеликон Трейдинг"</t>
  </si>
  <si>
    <t>ТОО "Коксуский сахарный завод"</t>
  </si>
  <si>
    <t>020740000236</t>
  </si>
  <si>
    <t>231140035441</t>
  </si>
  <si>
    <t>150240026911</t>
  </si>
  <si>
    <t>САУДА-САТТЫҚ НӘТИЖЕЛЕРІ / ИТОГИ ТОРГОВ  
09.12.2025</t>
  </si>
  <si>
    <t>ТОО Бұланды- Көмір</t>
  </si>
  <si>
    <t>ТОО Алия-2018</t>
  </si>
  <si>
    <t>ИП SSGOLD</t>
  </si>
  <si>
    <t>ТОО Авангард Ко</t>
  </si>
  <si>
    <t>ИП « AlatauKomir»</t>
  </si>
  <si>
    <t>ИП Крылов В.И.</t>
  </si>
  <si>
    <t>ТОО "Экзинит"</t>
  </si>
  <si>
    <t>ТОО "ALSANJAK"</t>
  </si>
  <si>
    <t>ТОО KomirTau KZ</t>
  </si>
  <si>
    <t>ИП Аскаров М.К.</t>
  </si>
  <si>
    <t>ТОО КАЗГРАНИТБАДАМ</t>
  </si>
  <si>
    <t>ТОО GORILLA ASIA ("ГОРИЛЛА АЗИЯ")</t>
  </si>
  <si>
    <t>ТОО Гормолзавод</t>
  </si>
  <si>
    <t>ИП Тайбагорова Б.Е</t>
  </si>
  <si>
    <t>ТОО «КаИс Инвест»</t>
  </si>
  <si>
    <t>030740009777</t>
  </si>
  <si>
    <t>180640023184</t>
  </si>
  <si>
    <t>010409600044</t>
  </si>
  <si>
    <t>090740010953</t>
  </si>
  <si>
    <t>870829301888</t>
  </si>
  <si>
    <t>910925350739</t>
  </si>
  <si>
    <t>210540032217</t>
  </si>
  <si>
    <t>141140001130</t>
  </si>
  <si>
    <t>150340004825</t>
  </si>
  <si>
    <t>810402301469</t>
  </si>
  <si>
    <t>090840006608</t>
  </si>
  <si>
    <t>211040021800</t>
  </si>
  <si>
    <t>990340003980</t>
  </si>
  <si>
    <t>610125400073</t>
  </si>
  <si>
    <t>130440027061</t>
  </si>
  <si>
    <t>Корунд-777 ТОО</t>
  </si>
  <si>
    <t>ТОО "TBA Group"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</si>
</sst>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DFBC-F086-43C5-BC29-8513959D0183}">
  <dimension ref="A2:R42"/>
  <sheetViews>
    <sheetView tabSelected="1" zoomScale="70" zoomScaleNormal="70" workbookViewId="0">
      <selection activeCell="L56" sqref="L56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1.5703125" style="3" customWidth="1"/>
    <col min="6" max="6" width="19.140625" style="1" customWidth="1"/>
    <col min="7" max="7" width="35.42578125" style="3" bestFit="1" customWidth="1"/>
    <col min="8" max="8" width="50.28515625" style="3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1:18" x14ac:dyDescent="0.25">
      <c r="Q2" s="1" t="s">
        <v>11</v>
      </c>
    </row>
    <row r="3" spans="1:18" ht="39" customHeight="1" x14ac:dyDescent="0.25">
      <c r="A3" s="21" t="s">
        <v>117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</row>
    <row r="4" spans="1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1:18" s="5" customFormat="1" ht="60" x14ac:dyDescent="0.25">
      <c r="B5" s="26" t="s">
        <v>118</v>
      </c>
      <c r="C5" s="15" t="s">
        <v>133</v>
      </c>
      <c r="D5" s="15" t="s">
        <v>118</v>
      </c>
      <c r="E5" s="15" t="s">
        <v>111</v>
      </c>
      <c r="F5" s="15" t="s">
        <v>114</v>
      </c>
      <c r="G5" s="15" t="s">
        <v>111</v>
      </c>
      <c r="H5" s="23" t="str">
        <f>VLOOKUP(J5,таблица,2,FALSE)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5" s="16">
        <v>2701</v>
      </c>
      <c r="J5" s="24" t="s">
        <v>53</v>
      </c>
      <c r="K5" s="14">
        <v>1</v>
      </c>
      <c r="L5" s="25">
        <v>8383.7800000000007</v>
      </c>
      <c r="M5" s="25">
        <v>8383.7800000000007</v>
      </c>
      <c r="N5" s="25">
        <v>8383.7800000000007</v>
      </c>
      <c r="O5" s="25">
        <v>8383.7800000000007</v>
      </c>
      <c r="P5" s="25">
        <v>8383.7800000000007</v>
      </c>
      <c r="Q5" s="18">
        <v>5784808.2000000002</v>
      </c>
      <c r="R5" s="7"/>
    </row>
    <row r="6" spans="1:18" s="5" customFormat="1" ht="60" x14ac:dyDescent="0.25">
      <c r="B6" s="26" t="s">
        <v>88</v>
      </c>
      <c r="C6" s="15" t="s">
        <v>97</v>
      </c>
      <c r="D6" s="15" t="s">
        <v>109</v>
      </c>
      <c r="E6" s="15" t="s">
        <v>111</v>
      </c>
      <c r="F6" s="15" t="s">
        <v>114</v>
      </c>
      <c r="G6" s="15" t="s">
        <v>111</v>
      </c>
      <c r="H6" s="23" t="str">
        <f>VLOOKUP(J6,таблица,2,FALSE)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6" s="16">
        <v>2701</v>
      </c>
      <c r="J6" s="24" t="s">
        <v>41</v>
      </c>
      <c r="K6" s="14">
        <v>1</v>
      </c>
      <c r="L6" s="25">
        <v>8383.7800000000007</v>
      </c>
      <c r="M6" s="25">
        <v>8383.7800000000007</v>
      </c>
      <c r="N6" s="25">
        <v>8383.7800000000007</v>
      </c>
      <c r="O6" s="25">
        <v>8383.7800000000007</v>
      </c>
      <c r="P6" s="25">
        <v>8383.7800000000007</v>
      </c>
      <c r="Q6" s="18">
        <v>8677212.3000000007</v>
      </c>
      <c r="R6" s="7"/>
    </row>
    <row r="7" spans="1:18" s="5" customFormat="1" ht="60" x14ac:dyDescent="0.25">
      <c r="B7" s="26" t="s">
        <v>119</v>
      </c>
      <c r="C7" s="15" t="s">
        <v>134</v>
      </c>
      <c r="D7" s="15" t="s">
        <v>106</v>
      </c>
      <c r="E7" s="15" t="s">
        <v>111</v>
      </c>
      <c r="F7" s="15" t="s">
        <v>114</v>
      </c>
      <c r="G7" s="15" t="s">
        <v>111</v>
      </c>
      <c r="H7" s="23" t="str">
        <f>VLOOKUP(J7,таблица,2,FALSE)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16">
        <v>2701</v>
      </c>
      <c r="J7" s="24" t="s">
        <v>41</v>
      </c>
      <c r="K7" s="14">
        <v>1</v>
      </c>
      <c r="L7" s="25">
        <v>8383.7800000000007</v>
      </c>
      <c r="M7" s="25">
        <v>8383.7800000000007</v>
      </c>
      <c r="N7" s="25">
        <v>8383.7800000000007</v>
      </c>
      <c r="O7" s="25">
        <v>8383.7800000000007</v>
      </c>
      <c r="P7" s="25">
        <v>8383.7800000000007</v>
      </c>
      <c r="Q7" s="18">
        <v>8677212.3000000007</v>
      </c>
      <c r="R7" s="7"/>
    </row>
    <row r="8" spans="1:18" s="5" customFormat="1" ht="60" x14ac:dyDescent="0.25">
      <c r="B8" s="26" t="s">
        <v>120</v>
      </c>
      <c r="C8" s="15" t="s">
        <v>135</v>
      </c>
      <c r="D8" s="15" t="s">
        <v>85</v>
      </c>
      <c r="E8" s="15" t="s">
        <v>111</v>
      </c>
      <c r="F8" s="15" t="s">
        <v>114</v>
      </c>
      <c r="G8" s="15" t="s">
        <v>111</v>
      </c>
      <c r="H8" s="23" t="str">
        <f>VLOOKUP(J8,таблица,2,FALSE)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8" s="16">
        <v>2701</v>
      </c>
      <c r="J8" s="24" t="s">
        <v>41</v>
      </c>
      <c r="K8" s="14">
        <v>1</v>
      </c>
      <c r="L8" s="25">
        <v>8383.7800000000007</v>
      </c>
      <c r="M8" s="25">
        <v>8383.7800000000007</v>
      </c>
      <c r="N8" s="25">
        <v>8383.7800000000007</v>
      </c>
      <c r="O8" s="25">
        <v>8383.7800000000007</v>
      </c>
      <c r="P8" s="25">
        <v>8383.7800000000007</v>
      </c>
      <c r="Q8" s="18">
        <v>5784808.2000000002</v>
      </c>
      <c r="R8" s="7"/>
    </row>
    <row r="9" spans="1:18" s="5" customFormat="1" ht="60" x14ac:dyDescent="0.25">
      <c r="B9" s="26" t="s">
        <v>121</v>
      </c>
      <c r="C9" s="15" t="s">
        <v>136</v>
      </c>
      <c r="D9" s="15" t="s">
        <v>148</v>
      </c>
      <c r="E9" s="15" t="s">
        <v>111</v>
      </c>
      <c r="F9" s="15" t="s">
        <v>114</v>
      </c>
      <c r="G9" s="15" t="s">
        <v>111</v>
      </c>
      <c r="H9" s="23" t="str">
        <f>VLOOKUP(J9,таблица,2,FALSE)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9" s="16">
        <v>2701</v>
      </c>
      <c r="J9" s="24" t="s">
        <v>54</v>
      </c>
      <c r="K9" s="14">
        <v>1</v>
      </c>
      <c r="L9" s="25">
        <v>8383.7800000000007</v>
      </c>
      <c r="M9" s="25">
        <v>8383.7800000000007</v>
      </c>
      <c r="N9" s="25">
        <v>8383.7800000000007</v>
      </c>
      <c r="O9" s="25">
        <v>8383.7800000000007</v>
      </c>
      <c r="P9" s="25">
        <v>8383.7800000000007</v>
      </c>
      <c r="Q9" s="18">
        <v>5784808.2000000002</v>
      </c>
      <c r="R9" s="7"/>
    </row>
    <row r="10" spans="1:18" s="5" customFormat="1" ht="60" x14ac:dyDescent="0.25">
      <c r="B10" s="26" t="s">
        <v>122</v>
      </c>
      <c r="C10" s="15" t="s">
        <v>137</v>
      </c>
      <c r="D10" s="15" t="s">
        <v>108</v>
      </c>
      <c r="E10" s="15" t="s">
        <v>111</v>
      </c>
      <c r="F10" s="15" t="s">
        <v>114</v>
      </c>
      <c r="G10" s="15" t="s">
        <v>111</v>
      </c>
      <c r="H10" s="23" t="str">
        <f>VLOOKUP(J10,таблица,2,FALSE)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0" s="16">
        <v>2701</v>
      </c>
      <c r="J10" s="24" t="s">
        <v>42</v>
      </c>
      <c r="K10" s="14">
        <v>1</v>
      </c>
      <c r="L10" s="25">
        <v>8383.7800000000007</v>
      </c>
      <c r="M10" s="25">
        <v>8383.7800000000007</v>
      </c>
      <c r="N10" s="25">
        <v>8383.7800000000007</v>
      </c>
      <c r="O10" s="25">
        <v>8383.7800000000007</v>
      </c>
      <c r="P10" s="25">
        <v>8383.7800000000007</v>
      </c>
      <c r="Q10" s="18">
        <v>8677212.3000000007</v>
      </c>
      <c r="R10" s="7"/>
    </row>
    <row r="11" spans="1:18" s="5" customFormat="1" ht="60" x14ac:dyDescent="0.25">
      <c r="B11" s="26" t="s">
        <v>89</v>
      </c>
      <c r="C11" s="15" t="s">
        <v>98</v>
      </c>
      <c r="D11" s="15" t="s">
        <v>107</v>
      </c>
      <c r="E11" s="15" t="s">
        <v>111</v>
      </c>
      <c r="F11" s="15" t="s">
        <v>114</v>
      </c>
      <c r="G11" s="15" t="s">
        <v>111</v>
      </c>
      <c r="H11" s="23" t="str">
        <f>VLOOKUP(J11,таблица,2,FALSE)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1" s="16">
        <v>2701</v>
      </c>
      <c r="J11" s="24" t="s">
        <v>42</v>
      </c>
      <c r="K11" s="14">
        <v>1</v>
      </c>
      <c r="L11" s="25">
        <v>8383.7800000000007</v>
      </c>
      <c r="M11" s="25">
        <v>8383.7800000000007</v>
      </c>
      <c r="N11" s="25">
        <v>8383.7800000000007</v>
      </c>
      <c r="O11" s="25">
        <v>8383.7800000000007</v>
      </c>
      <c r="P11" s="25">
        <v>8383.7800000000007</v>
      </c>
      <c r="Q11" s="18">
        <v>2892404.1</v>
      </c>
      <c r="R11" s="7"/>
    </row>
    <row r="12" spans="1:18" s="5" customFormat="1" ht="60" x14ac:dyDescent="0.25">
      <c r="B12" s="26" t="s">
        <v>123</v>
      </c>
      <c r="C12" s="15" t="s">
        <v>138</v>
      </c>
      <c r="D12" s="15" t="s">
        <v>86</v>
      </c>
      <c r="E12" s="15" t="s">
        <v>111</v>
      </c>
      <c r="F12" s="15" t="s">
        <v>114</v>
      </c>
      <c r="G12" s="15" t="s">
        <v>111</v>
      </c>
      <c r="H12" s="23" t="str">
        <f>VLOOKUP(J12,таблица,2,FALSE)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2" s="16">
        <v>2701</v>
      </c>
      <c r="J12" s="24" t="s">
        <v>43</v>
      </c>
      <c r="K12" s="14">
        <v>1</v>
      </c>
      <c r="L12" s="25">
        <v>8383.7800000000007</v>
      </c>
      <c r="M12" s="25">
        <v>8383.7800000000007</v>
      </c>
      <c r="N12" s="25">
        <v>8383.7800000000007</v>
      </c>
      <c r="O12" s="25">
        <v>8383.7800000000007</v>
      </c>
      <c r="P12" s="25">
        <v>8383.7800000000007</v>
      </c>
      <c r="Q12" s="18">
        <v>8677212.3000000007</v>
      </c>
      <c r="R12" s="7"/>
    </row>
    <row r="13" spans="1:18" s="5" customFormat="1" ht="60" x14ac:dyDescent="0.25">
      <c r="B13" s="26" t="s">
        <v>123</v>
      </c>
      <c r="C13" s="15" t="s">
        <v>138</v>
      </c>
      <c r="D13" s="15" t="s">
        <v>149</v>
      </c>
      <c r="E13" s="15" t="s">
        <v>111</v>
      </c>
      <c r="F13" s="15" t="s">
        <v>114</v>
      </c>
      <c r="G13" s="15" t="s">
        <v>111</v>
      </c>
      <c r="H13" s="23" t="str">
        <f>VLOOKUP(J13,таблица,2,FALSE)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3" s="16">
        <v>2701</v>
      </c>
      <c r="J13" s="24" t="s">
        <v>43</v>
      </c>
      <c r="K13" s="14">
        <v>1</v>
      </c>
      <c r="L13" s="25">
        <v>8383.7800000000007</v>
      </c>
      <c r="M13" s="25">
        <v>8383.7800000000007</v>
      </c>
      <c r="N13" s="25">
        <v>8383.7800000000007</v>
      </c>
      <c r="O13" s="25">
        <v>8383.7800000000007</v>
      </c>
      <c r="P13" s="25">
        <v>8383.7800000000007</v>
      </c>
      <c r="Q13" s="18">
        <v>8677212.3000000007</v>
      </c>
      <c r="R13" s="7"/>
    </row>
    <row r="14" spans="1:18" s="5" customFormat="1" ht="60" x14ac:dyDescent="0.25">
      <c r="B14" s="26" t="s">
        <v>90</v>
      </c>
      <c r="C14" s="15" t="s">
        <v>99</v>
      </c>
      <c r="D14" s="15" t="s">
        <v>85</v>
      </c>
      <c r="E14" s="15" t="s">
        <v>111</v>
      </c>
      <c r="F14" s="15" t="s">
        <v>114</v>
      </c>
      <c r="G14" s="15" t="s">
        <v>111</v>
      </c>
      <c r="H14" s="23" t="str">
        <f>VLOOKUP(J14,таблица,2,FALSE)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4" s="16">
        <v>2701</v>
      </c>
      <c r="J14" s="24" t="s">
        <v>43</v>
      </c>
      <c r="K14" s="14">
        <v>1</v>
      </c>
      <c r="L14" s="25">
        <v>8383.7800000000007</v>
      </c>
      <c r="M14" s="25">
        <v>8383.7800000000007</v>
      </c>
      <c r="N14" s="25">
        <v>8383.7800000000007</v>
      </c>
      <c r="O14" s="25">
        <v>8383.7800000000007</v>
      </c>
      <c r="P14" s="25">
        <v>8383.7800000000007</v>
      </c>
      <c r="Q14" s="18">
        <v>5784808.2000000002</v>
      </c>
      <c r="R14" s="7"/>
    </row>
    <row r="15" spans="1:18" s="5" customFormat="1" ht="60" x14ac:dyDescent="0.25">
      <c r="B15" s="26" t="s">
        <v>88</v>
      </c>
      <c r="C15" s="15" t="s">
        <v>97</v>
      </c>
      <c r="D15" s="15" t="s">
        <v>109</v>
      </c>
      <c r="E15" s="15" t="s">
        <v>111</v>
      </c>
      <c r="F15" s="15" t="s">
        <v>114</v>
      </c>
      <c r="G15" s="15" t="s">
        <v>111</v>
      </c>
      <c r="H15" s="23" t="str">
        <f>VLOOKUP(J15,таблица,2,FALSE)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5" s="16">
        <v>2701</v>
      </c>
      <c r="J15" s="24" t="s">
        <v>44</v>
      </c>
      <c r="K15" s="14">
        <v>3</v>
      </c>
      <c r="L15" s="25">
        <v>8383.7800000000007</v>
      </c>
      <c r="M15" s="25">
        <v>8383.7800000000007</v>
      </c>
      <c r="N15" s="25">
        <v>8383.7800000000007</v>
      </c>
      <c r="O15" s="25">
        <v>8383.7800000000007</v>
      </c>
      <c r="P15" s="25">
        <v>8383.7800000000007</v>
      </c>
      <c r="Q15" s="18">
        <v>23139232.800000001</v>
      </c>
      <c r="R15" s="7"/>
    </row>
    <row r="16" spans="1:18" s="5" customFormat="1" ht="60" x14ac:dyDescent="0.25">
      <c r="B16" s="26" t="s">
        <v>124</v>
      </c>
      <c r="C16" s="15" t="s">
        <v>139</v>
      </c>
      <c r="D16" s="15" t="s">
        <v>109</v>
      </c>
      <c r="E16" s="15" t="s">
        <v>111</v>
      </c>
      <c r="F16" s="15" t="s">
        <v>114</v>
      </c>
      <c r="G16" s="15" t="s">
        <v>111</v>
      </c>
      <c r="H16" s="23" t="str">
        <f>VLOOKUP(J16,таблица,2,FALSE)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6" s="16">
        <v>2701</v>
      </c>
      <c r="J16" s="24" t="s">
        <v>45</v>
      </c>
      <c r="K16" s="14">
        <v>1</v>
      </c>
      <c r="L16" s="25">
        <v>8383.7800000000007</v>
      </c>
      <c r="M16" s="25">
        <v>8383.7800000000007</v>
      </c>
      <c r="N16" s="25">
        <v>8383.7800000000007</v>
      </c>
      <c r="O16" s="25">
        <v>8383.7800000000007</v>
      </c>
      <c r="P16" s="25">
        <v>8383.7800000000007</v>
      </c>
      <c r="Q16" s="18">
        <v>8677212.3000000007</v>
      </c>
      <c r="R16" s="7"/>
    </row>
    <row r="17" spans="2:18" s="5" customFormat="1" ht="60" x14ac:dyDescent="0.25">
      <c r="B17" s="26" t="s">
        <v>124</v>
      </c>
      <c r="C17" s="15" t="s">
        <v>139</v>
      </c>
      <c r="D17" s="15" t="s">
        <v>110</v>
      </c>
      <c r="E17" s="15" t="s">
        <v>111</v>
      </c>
      <c r="F17" s="15" t="s">
        <v>114</v>
      </c>
      <c r="G17" s="15" t="s">
        <v>111</v>
      </c>
      <c r="H17" s="23" t="str">
        <f>VLOOKUP(J17,таблица,2,FALSE)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7" s="16">
        <v>2701</v>
      </c>
      <c r="J17" s="24" t="s">
        <v>45</v>
      </c>
      <c r="K17" s="14">
        <v>1</v>
      </c>
      <c r="L17" s="25">
        <v>8383.7800000000007</v>
      </c>
      <c r="M17" s="25">
        <v>8383.7800000000007</v>
      </c>
      <c r="N17" s="25">
        <v>8383.7800000000007</v>
      </c>
      <c r="O17" s="25">
        <v>8383.7800000000007</v>
      </c>
      <c r="P17" s="25">
        <v>8383.7800000000007</v>
      </c>
      <c r="Q17" s="18">
        <v>8677212.3000000007</v>
      </c>
      <c r="R17" s="7"/>
    </row>
    <row r="18" spans="2:18" s="5" customFormat="1" ht="60" x14ac:dyDescent="0.25">
      <c r="B18" s="26" t="s">
        <v>125</v>
      </c>
      <c r="C18" s="15" t="s">
        <v>140</v>
      </c>
      <c r="D18" s="15" t="s">
        <v>110</v>
      </c>
      <c r="E18" s="15" t="s">
        <v>111</v>
      </c>
      <c r="F18" s="15" t="s">
        <v>114</v>
      </c>
      <c r="G18" s="15" t="s">
        <v>111</v>
      </c>
      <c r="H18" s="23" t="str">
        <f>VLOOKUP(J18,таблица,2,FALSE)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18" s="16">
        <v>2701</v>
      </c>
      <c r="J18" s="24" t="s">
        <v>45</v>
      </c>
      <c r="K18" s="14">
        <v>1</v>
      </c>
      <c r="L18" s="25">
        <v>8383.7800000000007</v>
      </c>
      <c r="M18" s="25">
        <v>8383.7800000000007</v>
      </c>
      <c r="N18" s="25">
        <v>8383.7800000000007</v>
      </c>
      <c r="O18" s="25">
        <v>8383.7800000000007</v>
      </c>
      <c r="P18" s="25">
        <v>8383.7800000000007</v>
      </c>
      <c r="Q18" s="18">
        <v>5784808.2000000002</v>
      </c>
      <c r="R18" s="7"/>
    </row>
    <row r="19" spans="2:18" s="5" customFormat="1" ht="60" x14ac:dyDescent="0.25">
      <c r="B19" s="26" t="s">
        <v>126</v>
      </c>
      <c r="C19" s="15" t="s">
        <v>141</v>
      </c>
      <c r="D19" s="15" t="s">
        <v>126</v>
      </c>
      <c r="E19" s="15" t="s">
        <v>111</v>
      </c>
      <c r="F19" s="15" t="s">
        <v>114</v>
      </c>
      <c r="G19" s="15" t="s">
        <v>111</v>
      </c>
      <c r="H19" s="23" t="str">
        <f>VLOOKUP(J19,таблица,2,FALSE)</f>
        <v>D markaly komir klasty 0-300 mm AO Shubarkol Komir FCA st. Qyzyljarst. Shubarkol Soltustik Qazaqstan oblysyna/ Уголь марки Д класса 0-300 мм АО Шубарколь комир FCA ст. Кызылжарст. Шубарк</v>
      </c>
      <c r="I19" s="16">
        <v>2701</v>
      </c>
      <c r="J19" s="24" t="s">
        <v>73</v>
      </c>
      <c r="K19" s="14">
        <v>1</v>
      </c>
      <c r="L19" s="25">
        <v>8383.7800000000007</v>
      </c>
      <c r="M19" s="25">
        <v>8383.7800000000007</v>
      </c>
      <c r="N19" s="25">
        <v>8383.7800000000007</v>
      </c>
      <c r="O19" s="25">
        <v>8383.7800000000007</v>
      </c>
      <c r="P19" s="25">
        <v>8383.7800000000007</v>
      </c>
      <c r="Q19" s="18">
        <v>5784808.2000000002</v>
      </c>
      <c r="R19" s="7"/>
    </row>
    <row r="20" spans="2:18" s="5" customFormat="1" ht="60" x14ac:dyDescent="0.25">
      <c r="B20" s="26" t="s">
        <v>118</v>
      </c>
      <c r="C20" s="15" t="s">
        <v>133</v>
      </c>
      <c r="D20" s="15" t="s">
        <v>118</v>
      </c>
      <c r="E20" s="15" t="s">
        <v>111</v>
      </c>
      <c r="F20" s="15" t="s">
        <v>114</v>
      </c>
      <c r="G20" s="15" t="s">
        <v>111</v>
      </c>
      <c r="H20" s="23" t="str">
        <f>VLOOKUP(J20,таблица,2,FALSE)</f>
        <v>D markaly komir klasty 0-300 mm AO Shubarkol Komir FCA st. Qyzyljarst. Shubarkol Soltustik Qazaqstan oblysyna/ Уголь марки Д класса 0-300 мм АО Шубарколь комир FCA ст. Кызылжарст. Шубарк</v>
      </c>
      <c r="I20" s="16">
        <v>2701</v>
      </c>
      <c r="J20" s="24" t="s">
        <v>73</v>
      </c>
      <c r="K20" s="14">
        <v>2</v>
      </c>
      <c r="L20" s="25">
        <v>8383.7800000000007</v>
      </c>
      <c r="M20" s="25">
        <v>8383.7800000000007</v>
      </c>
      <c r="N20" s="25">
        <v>8383.7800000000007</v>
      </c>
      <c r="O20" s="25">
        <v>8383.7800000000007</v>
      </c>
      <c r="P20" s="25">
        <v>8383.7800000000007</v>
      </c>
      <c r="Q20" s="18">
        <v>5784808.2000000002</v>
      </c>
      <c r="R20" s="7"/>
    </row>
    <row r="21" spans="2:18" s="5" customFormat="1" ht="60" x14ac:dyDescent="0.25">
      <c r="B21" s="26" t="s">
        <v>93</v>
      </c>
      <c r="C21" s="15" t="s">
        <v>102</v>
      </c>
      <c r="D21" s="15" t="s">
        <v>93</v>
      </c>
      <c r="E21" s="15" t="s">
        <v>111</v>
      </c>
      <c r="F21" s="15" t="s">
        <v>114</v>
      </c>
      <c r="G21" s="15" t="s">
        <v>111</v>
      </c>
      <c r="H21" s="23" t="str">
        <f>VLOOKUP(J21,таблица,2,FALSE)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1" s="16">
        <v>2701</v>
      </c>
      <c r="J21" s="24" t="s">
        <v>46</v>
      </c>
      <c r="K21" s="14">
        <v>1</v>
      </c>
      <c r="L21" s="25">
        <v>8383.7800000000007</v>
      </c>
      <c r="M21" s="25">
        <v>8383.7800000000007</v>
      </c>
      <c r="N21" s="25">
        <v>8383.7800000000007</v>
      </c>
      <c r="O21" s="25">
        <v>8383.7800000000007</v>
      </c>
      <c r="P21" s="25">
        <v>8383.7800000000007</v>
      </c>
      <c r="Q21" s="18">
        <v>8677212.3000000007</v>
      </c>
      <c r="R21" s="7"/>
    </row>
    <row r="22" spans="2:18" s="5" customFormat="1" ht="60" x14ac:dyDescent="0.25">
      <c r="B22" s="26" t="s">
        <v>89</v>
      </c>
      <c r="C22" s="15" t="s">
        <v>98</v>
      </c>
      <c r="D22" s="15" t="s">
        <v>107</v>
      </c>
      <c r="E22" s="15" t="s">
        <v>111</v>
      </c>
      <c r="F22" s="15" t="s">
        <v>114</v>
      </c>
      <c r="G22" s="15" t="s">
        <v>111</v>
      </c>
      <c r="H22" s="23" t="str">
        <f>VLOOKUP(J22,таблица,2,FALSE)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2" s="16">
        <v>2701</v>
      </c>
      <c r="J22" s="24" t="s">
        <v>46</v>
      </c>
      <c r="K22" s="14">
        <v>1</v>
      </c>
      <c r="L22" s="25">
        <v>8383.7800000000007</v>
      </c>
      <c r="M22" s="25">
        <v>8383.7800000000007</v>
      </c>
      <c r="N22" s="25">
        <v>8383.7800000000007</v>
      </c>
      <c r="O22" s="25">
        <v>8383.7800000000007</v>
      </c>
      <c r="P22" s="25">
        <v>8383.7800000000007</v>
      </c>
      <c r="Q22" s="18">
        <v>8677212.3000000007</v>
      </c>
      <c r="R22" s="7"/>
    </row>
    <row r="23" spans="2:18" s="5" customFormat="1" ht="60" x14ac:dyDescent="0.25">
      <c r="B23" s="26" t="s">
        <v>127</v>
      </c>
      <c r="C23" s="15" t="s">
        <v>142</v>
      </c>
      <c r="D23" s="15" t="s">
        <v>106</v>
      </c>
      <c r="E23" s="15" t="s">
        <v>111</v>
      </c>
      <c r="F23" s="15" t="s">
        <v>114</v>
      </c>
      <c r="G23" s="15" t="s">
        <v>111</v>
      </c>
      <c r="H23" s="23" t="str">
        <f>VLOOKUP(J23,таблица,2,FALSE)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3" s="16">
        <v>2701</v>
      </c>
      <c r="J23" s="24" t="s">
        <v>46</v>
      </c>
      <c r="K23" s="14">
        <v>1</v>
      </c>
      <c r="L23" s="25">
        <v>8383.7800000000007</v>
      </c>
      <c r="M23" s="25">
        <v>8383.7800000000007</v>
      </c>
      <c r="N23" s="25">
        <v>8383.7800000000007</v>
      </c>
      <c r="O23" s="25">
        <v>8383.7800000000007</v>
      </c>
      <c r="P23" s="25">
        <v>8383.7800000000007</v>
      </c>
      <c r="Q23" s="18">
        <v>8677212.3000000007</v>
      </c>
      <c r="R23" s="7"/>
    </row>
    <row r="24" spans="2:18" s="5" customFormat="1" ht="60" x14ac:dyDescent="0.25">
      <c r="B24" s="26" t="s">
        <v>94</v>
      </c>
      <c r="C24" s="15" t="s">
        <v>103</v>
      </c>
      <c r="D24" s="15" t="s">
        <v>94</v>
      </c>
      <c r="E24" s="15" t="s">
        <v>111</v>
      </c>
      <c r="F24" s="15" t="s">
        <v>114</v>
      </c>
      <c r="G24" s="15" t="s">
        <v>111</v>
      </c>
      <c r="H24" s="23" t="str">
        <f>VLOOKUP(J24,таблица,2,FALSE)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4" s="16">
        <v>2701</v>
      </c>
      <c r="J24" s="24" t="s">
        <v>46</v>
      </c>
      <c r="K24" s="14">
        <v>1</v>
      </c>
      <c r="L24" s="25">
        <v>8383.7800000000007</v>
      </c>
      <c r="M24" s="25">
        <v>8383.7800000000007</v>
      </c>
      <c r="N24" s="25">
        <v>8383.7800000000007</v>
      </c>
      <c r="O24" s="25">
        <v>8383.7800000000007</v>
      </c>
      <c r="P24" s="25">
        <v>8383.7800000000007</v>
      </c>
      <c r="Q24" s="18">
        <v>8677212.3000000007</v>
      </c>
      <c r="R24" s="7"/>
    </row>
    <row r="25" spans="2:18" s="5" customFormat="1" ht="60" x14ac:dyDescent="0.25">
      <c r="B25" s="26" t="s">
        <v>92</v>
      </c>
      <c r="C25" s="15" t="s">
        <v>101</v>
      </c>
      <c r="D25" s="15" t="s">
        <v>85</v>
      </c>
      <c r="E25" s="15" t="s">
        <v>111</v>
      </c>
      <c r="F25" s="15" t="s">
        <v>114</v>
      </c>
      <c r="G25" s="15" t="s">
        <v>111</v>
      </c>
      <c r="H25" s="23" t="str">
        <f>VLOOKUP(J25,таблица,2,FALSE)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5" s="16">
        <v>2701</v>
      </c>
      <c r="J25" s="24" t="s">
        <v>46</v>
      </c>
      <c r="K25" s="14">
        <v>1</v>
      </c>
      <c r="L25" s="25">
        <v>8383.7800000000007</v>
      </c>
      <c r="M25" s="25">
        <v>8383.7800000000007</v>
      </c>
      <c r="N25" s="25">
        <v>8383.7800000000007</v>
      </c>
      <c r="O25" s="25">
        <v>8383.7800000000007</v>
      </c>
      <c r="P25" s="25">
        <v>8383.7800000000007</v>
      </c>
      <c r="Q25" s="18">
        <v>8677212.3000000007</v>
      </c>
      <c r="R25" s="7"/>
    </row>
    <row r="26" spans="2:18" s="5" customFormat="1" ht="60" x14ac:dyDescent="0.25">
      <c r="B26" s="26" t="s">
        <v>128</v>
      </c>
      <c r="C26" s="15" t="s">
        <v>143</v>
      </c>
      <c r="D26" s="15" t="s">
        <v>85</v>
      </c>
      <c r="E26" s="15" t="s">
        <v>111</v>
      </c>
      <c r="F26" s="15" t="s">
        <v>114</v>
      </c>
      <c r="G26" s="15" t="s">
        <v>111</v>
      </c>
      <c r="H26" s="23" t="str">
        <f>VLOOKUP(J26,таблица,2,FALSE)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6" s="16">
        <v>2701</v>
      </c>
      <c r="J26" s="24" t="s">
        <v>46</v>
      </c>
      <c r="K26" s="14">
        <v>1</v>
      </c>
      <c r="L26" s="25">
        <v>8383.7800000000007</v>
      </c>
      <c r="M26" s="25">
        <v>8383.7800000000007</v>
      </c>
      <c r="N26" s="25">
        <v>8383.7800000000007</v>
      </c>
      <c r="O26" s="25">
        <v>8383.7800000000007</v>
      </c>
      <c r="P26" s="25">
        <v>8383.7800000000007</v>
      </c>
      <c r="Q26" s="18">
        <v>8677212.3000000007</v>
      </c>
      <c r="R26" s="7"/>
    </row>
    <row r="27" spans="2:18" s="5" customFormat="1" ht="60" x14ac:dyDescent="0.25">
      <c r="B27" s="26" t="s">
        <v>95</v>
      </c>
      <c r="C27" s="15" t="s">
        <v>104</v>
      </c>
      <c r="D27" s="15" t="s">
        <v>95</v>
      </c>
      <c r="E27" s="15" t="s">
        <v>111</v>
      </c>
      <c r="F27" s="15" t="s">
        <v>114</v>
      </c>
      <c r="G27" s="15" t="s">
        <v>111</v>
      </c>
      <c r="H27" s="23" t="str">
        <f>VLOOKUP(J27,таблица,2,FALSE)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27" s="16">
        <v>2701</v>
      </c>
      <c r="J27" s="24" t="s">
        <v>47</v>
      </c>
      <c r="K27" s="14">
        <v>1</v>
      </c>
      <c r="L27" s="25">
        <v>8383.7800000000007</v>
      </c>
      <c r="M27" s="25">
        <v>8383.7800000000007</v>
      </c>
      <c r="N27" s="25">
        <v>8383.7800000000007</v>
      </c>
      <c r="O27" s="25">
        <v>8383.7800000000007</v>
      </c>
      <c r="P27" s="25">
        <v>8383.7800000000007</v>
      </c>
      <c r="Q27" s="18">
        <v>5784808.2000000002</v>
      </c>
      <c r="R27" s="7"/>
    </row>
    <row r="28" spans="2:18" s="5" customFormat="1" ht="60" x14ac:dyDescent="0.25">
      <c r="B28" s="26" t="s">
        <v>96</v>
      </c>
      <c r="C28" s="15" t="s">
        <v>105</v>
      </c>
      <c r="D28" s="15" t="s">
        <v>110</v>
      </c>
      <c r="E28" s="15" t="s">
        <v>111</v>
      </c>
      <c r="F28" s="15" t="s">
        <v>114</v>
      </c>
      <c r="G28" s="15" t="s">
        <v>111</v>
      </c>
      <c r="H28" s="23" t="str">
        <f>VLOOKUP(J28,таблица,2,FALSE)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28" s="16">
        <v>2701</v>
      </c>
      <c r="J28" s="24" t="s">
        <v>48</v>
      </c>
      <c r="K28" s="14">
        <v>1</v>
      </c>
      <c r="L28" s="25">
        <v>8280.24</v>
      </c>
      <c r="M28" s="25">
        <v>8280.24</v>
      </c>
      <c r="N28" s="25">
        <v>8280.24</v>
      </c>
      <c r="O28" s="25">
        <v>8280.24</v>
      </c>
      <c r="P28" s="25">
        <v>8280.24</v>
      </c>
      <c r="Q28" s="18">
        <v>5713365.5999999996</v>
      </c>
      <c r="R28" s="7"/>
    </row>
    <row r="29" spans="2:18" s="5" customFormat="1" ht="60" x14ac:dyDescent="0.25">
      <c r="B29" s="26" t="s">
        <v>88</v>
      </c>
      <c r="C29" s="15" t="s">
        <v>97</v>
      </c>
      <c r="D29" s="15" t="s">
        <v>109</v>
      </c>
      <c r="E29" s="15" t="s">
        <v>111</v>
      </c>
      <c r="F29" s="15" t="s">
        <v>114</v>
      </c>
      <c r="G29" s="15" t="s">
        <v>111</v>
      </c>
      <c r="H29" s="23" t="str">
        <f>VLOOKUP(J29,таблица,2,FALSE)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9" s="16">
        <v>2701</v>
      </c>
      <c r="J29" s="24" t="s">
        <v>49</v>
      </c>
      <c r="K29" s="14">
        <v>2</v>
      </c>
      <c r="L29" s="25">
        <v>8383.7800000000007</v>
      </c>
      <c r="M29" s="25">
        <v>8383.7800000000007</v>
      </c>
      <c r="N29" s="25">
        <v>8383.7800000000007</v>
      </c>
      <c r="O29" s="25">
        <v>8383.7800000000007</v>
      </c>
      <c r="P29" s="25">
        <v>8383.7800000000007</v>
      </c>
      <c r="Q29" s="18">
        <v>17354424.600000001</v>
      </c>
      <c r="R29" s="7"/>
    </row>
    <row r="30" spans="2:18" s="5" customFormat="1" ht="30" x14ac:dyDescent="0.25">
      <c r="B30" s="26" t="s">
        <v>129</v>
      </c>
      <c r="C30" s="15" t="s">
        <v>144</v>
      </c>
      <c r="D30" s="15" t="s">
        <v>84</v>
      </c>
      <c r="E30" s="15" t="s">
        <v>132</v>
      </c>
      <c r="F30" s="15" t="s">
        <v>147</v>
      </c>
      <c r="G30" s="15" t="s">
        <v>110</v>
      </c>
      <c r="H30" s="23" t="str">
        <f>VLOOKUP(J30,таблица,2,FALSE)</f>
        <v>aq qant, EXW jetkizy sharttary Shymkent q./сахар белый, условия поставки EXW г. Шымкент</v>
      </c>
      <c r="I30" s="16">
        <v>1701</v>
      </c>
      <c r="J30" s="24" t="s">
        <v>12</v>
      </c>
      <c r="K30" s="14">
        <v>2</v>
      </c>
      <c r="L30" s="25">
        <v>353000</v>
      </c>
      <c r="M30" s="25">
        <v>353000</v>
      </c>
      <c r="N30" s="25">
        <v>353000</v>
      </c>
      <c r="O30" s="25">
        <v>353000</v>
      </c>
      <c r="P30" s="25">
        <v>353000</v>
      </c>
      <c r="Q30" s="18">
        <v>63540000</v>
      </c>
      <c r="R30" s="7"/>
    </row>
    <row r="31" spans="2:18" s="5" customFormat="1" ht="60" x14ac:dyDescent="0.25">
      <c r="B31" s="26" t="s">
        <v>91</v>
      </c>
      <c r="C31" s="15" t="s">
        <v>100</v>
      </c>
      <c r="D31" s="15" t="s">
        <v>84</v>
      </c>
      <c r="E31" s="15" t="s">
        <v>112</v>
      </c>
      <c r="F31" s="15" t="s">
        <v>115</v>
      </c>
      <c r="G31" s="15" t="s">
        <v>110</v>
      </c>
      <c r="H31" s="23" t="str">
        <f>VLOOKUP(J31,таблица,2,FALSE)</f>
        <v>aq qant, EXW Almaty oblysy Qarasai Eltai a/o,Kokozek ayyly,Qarasy Kvartaly 118 MAJ/сахар белый,EXW Алматинская обл Карасайский Елтайский с/о,с.Кокузек,квартал Карасу 118 МАЖ</v>
      </c>
      <c r="I31" s="16">
        <v>1701</v>
      </c>
      <c r="J31" s="24" t="s">
        <v>23</v>
      </c>
      <c r="K31" s="14">
        <v>4</v>
      </c>
      <c r="L31" s="25">
        <v>335000</v>
      </c>
      <c r="M31" s="25">
        <v>335000</v>
      </c>
      <c r="N31" s="25">
        <v>335000</v>
      </c>
      <c r="O31" s="25">
        <v>335000</v>
      </c>
      <c r="P31" s="25">
        <v>335000</v>
      </c>
      <c r="Q31" s="18">
        <v>134000000</v>
      </c>
      <c r="R31" s="7"/>
    </row>
    <row r="32" spans="2:18" s="5" customFormat="1" ht="30" x14ac:dyDescent="0.25">
      <c r="B32" s="26" t="s">
        <v>130</v>
      </c>
      <c r="C32" s="15" t="s">
        <v>145</v>
      </c>
      <c r="D32" s="15" t="s">
        <v>84</v>
      </c>
      <c r="E32" s="15" t="s">
        <v>113</v>
      </c>
      <c r="F32" s="15" t="s">
        <v>116</v>
      </c>
      <c r="G32" s="15" t="s">
        <v>87</v>
      </c>
      <c r="H32" s="23" t="str">
        <f>VLOOKUP(J32,таблица,2,FALSE)</f>
        <v>aq qant, EXW jetkizy sharttary/сахар белый, условия поставки EXW</v>
      </c>
      <c r="I32" s="16">
        <v>1701</v>
      </c>
      <c r="J32" s="24" t="s">
        <v>80</v>
      </c>
      <c r="K32" s="14">
        <v>1</v>
      </c>
      <c r="L32" s="25">
        <v>350000</v>
      </c>
      <c r="M32" s="25">
        <v>360000</v>
      </c>
      <c r="N32" s="25">
        <v>350000</v>
      </c>
      <c r="O32" s="25">
        <v>350000</v>
      </c>
      <c r="P32" s="25">
        <v>350000</v>
      </c>
      <c r="Q32" s="18">
        <v>23800000</v>
      </c>
      <c r="R32" s="7"/>
    </row>
    <row r="33" spans="2:18" s="5" customFormat="1" ht="30" x14ac:dyDescent="0.25">
      <c r="B33" s="26" t="s">
        <v>131</v>
      </c>
      <c r="C33" s="15" t="s">
        <v>146</v>
      </c>
      <c r="D33" s="15" t="s">
        <v>84</v>
      </c>
      <c r="E33" s="15" t="s">
        <v>113</v>
      </c>
      <c r="F33" s="15" t="s">
        <v>116</v>
      </c>
      <c r="G33" s="15" t="s">
        <v>87</v>
      </c>
      <c r="H33" s="23" t="str">
        <f>VLOOKUP(J33,таблица,2,FALSE)</f>
        <v>aq qant, EXW jetkizy sharttary/сахар белый, условия поставки EXW</v>
      </c>
      <c r="I33" s="16">
        <v>1701</v>
      </c>
      <c r="J33" s="24" t="s">
        <v>80</v>
      </c>
      <c r="K33" s="14">
        <v>1</v>
      </c>
      <c r="L33" s="25">
        <v>350000</v>
      </c>
      <c r="M33" s="25">
        <v>360000</v>
      </c>
      <c r="N33" s="25">
        <v>360000</v>
      </c>
      <c r="O33" s="25">
        <v>360000</v>
      </c>
      <c r="P33" s="25">
        <v>360000</v>
      </c>
      <c r="Q33" s="18">
        <v>122400000</v>
      </c>
      <c r="R33" s="7"/>
    </row>
    <row r="34" spans="2:18" s="5" customFormat="1" ht="30" x14ac:dyDescent="0.25">
      <c r="B34" s="26" t="s">
        <v>132</v>
      </c>
      <c r="C34" s="15" t="s">
        <v>147</v>
      </c>
      <c r="D34" s="15" t="s">
        <v>84</v>
      </c>
      <c r="E34" s="15" t="s">
        <v>113</v>
      </c>
      <c r="F34" s="15" t="s">
        <v>116</v>
      </c>
      <c r="G34" s="15" t="s">
        <v>87</v>
      </c>
      <c r="H34" s="23" t="str">
        <f>VLOOKUP(J34,таблица,2,FALSE)</f>
        <v>aq qant, EXW jetkizy sharttary/сахар белый, условия поставки EXW</v>
      </c>
      <c r="I34" s="16">
        <v>1701</v>
      </c>
      <c r="J34" s="24" t="s">
        <v>80</v>
      </c>
      <c r="K34" s="14">
        <v>4</v>
      </c>
      <c r="L34" s="25">
        <v>350000</v>
      </c>
      <c r="M34" s="25">
        <v>360000</v>
      </c>
      <c r="N34" s="25">
        <v>360000</v>
      </c>
      <c r="O34" s="25">
        <v>360000</v>
      </c>
      <c r="P34" s="25">
        <v>360000</v>
      </c>
      <c r="Q34" s="18">
        <v>269280000</v>
      </c>
      <c r="R34" s="7"/>
    </row>
    <row r="35" spans="2:18" ht="18" customHeight="1" x14ac:dyDescent="0.25">
      <c r="H35" s="19" t="s">
        <v>8</v>
      </c>
      <c r="I35" s="20"/>
      <c r="J35" s="20"/>
      <c r="K35" s="20"/>
      <c r="L35" s="20"/>
      <c r="M35" s="20"/>
      <c r="N35" s="20"/>
      <c r="O35" s="20"/>
      <c r="P35" s="17"/>
      <c r="Q35" s="13">
        <f>SUM(Q5:Q34)</f>
        <v>821201652.60000002</v>
      </c>
    </row>
    <row r="36" spans="2:18" x14ac:dyDescent="0.25">
      <c r="H36" s="1"/>
      <c r="Q36" s="9"/>
    </row>
    <row r="37" spans="2:18" x14ac:dyDescent="0.25">
      <c r="H37" s="1"/>
      <c r="Q37" s="10"/>
    </row>
    <row r="38" spans="2:18" s="2" customFormat="1" ht="14.25" x14ac:dyDescent="0.25">
      <c r="B38" s="11"/>
      <c r="D38" s="11"/>
      <c r="E38" s="11"/>
      <c r="G38" s="11"/>
      <c r="Q38" s="12"/>
    </row>
    <row r="39" spans="2:18" x14ac:dyDescent="0.25">
      <c r="H39" s="1"/>
      <c r="Q39" s="12"/>
    </row>
    <row r="40" spans="2:18" x14ac:dyDescent="0.25">
      <c r="H40" s="1"/>
      <c r="Q40" s="8"/>
    </row>
    <row r="41" spans="2:18" x14ac:dyDescent="0.25">
      <c r="H41" s="1"/>
      <c r="Q41" s="8"/>
    </row>
    <row r="42" spans="2:18" x14ac:dyDescent="0.25">
      <c r="H42" s="1"/>
    </row>
  </sheetData>
  <autoFilter ref="A4:T35" xr:uid="{CA14DFBC-F086-43C5-BC29-8513959D0183}"/>
  <mergeCells count="2">
    <mergeCell ref="H35:O35"/>
    <mergeCell ref="A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0465-DF04-4516-B57A-2EDA2DD0FB80}">
  <dimension ref="B3:C17"/>
  <sheetViews>
    <sheetView workbookViewId="0">
      <selection activeCell="B3" sqref="B3:C17"/>
    </sheetView>
  </sheetViews>
  <sheetFormatPr defaultRowHeight="15" x14ac:dyDescent="0.25"/>
  <sheetData>
    <row r="3" spans="2:3" x14ac:dyDescent="0.25">
      <c r="B3" s="6" t="s">
        <v>48</v>
      </c>
      <c r="C3" s="6" t="s">
        <v>55</v>
      </c>
    </row>
    <row r="4" spans="2:3" x14ac:dyDescent="0.25">
      <c r="B4" s="6" t="s">
        <v>47</v>
      </c>
      <c r="C4" s="6" t="s">
        <v>56</v>
      </c>
    </row>
    <row r="5" spans="2:3" x14ac:dyDescent="0.25">
      <c r="B5" s="6" t="s">
        <v>53</v>
      </c>
      <c r="C5" s="6" t="s">
        <v>57</v>
      </c>
    </row>
    <row r="6" spans="2:3" x14ac:dyDescent="0.25">
      <c r="B6" s="6" t="s">
        <v>41</v>
      </c>
      <c r="C6" s="6" t="s">
        <v>58</v>
      </c>
    </row>
    <row r="7" spans="2:3" x14ac:dyDescent="0.25">
      <c r="B7" s="6" t="s">
        <v>54</v>
      </c>
      <c r="C7" s="6" t="s">
        <v>59</v>
      </c>
    </row>
    <row r="8" spans="2:3" x14ac:dyDescent="0.25">
      <c r="B8" s="6" t="s">
        <v>43</v>
      </c>
      <c r="C8" s="6" t="s">
        <v>60</v>
      </c>
    </row>
    <row r="9" spans="2:3" x14ac:dyDescent="0.25">
      <c r="B9" s="6" t="s">
        <v>45</v>
      </c>
      <c r="C9" s="6" t="s">
        <v>61</v>
      </c>
    </row>
    <row r="10" spans="2:3" x14ac:dyDescent="0.25">
      <c r="B10" s="6" t="s">
        <v>44</v>
      </c>
      <c r="C10" s="6" t="s">
        <v>62</v>
      </c>
    </row>
    <row r="11" spans="2:3" x14ac:dyDescent="0.25">
      <c r="B11" s="6" t="s">
        <v>46</v>
      </c>
      <c r="C11" s="6" t="s">
        <v>63</v>
      </c>
    </row>
    <row r="12" spans="2:3" x14ac:dyDescent="0.25">
      <c r="B12" s="6" t="s">
        <v>73</v>
      </c>
      <c r="C12" s="6" t="s">
        <v>76</v>
      </c>
    </row>
    <row r="13" spans="2:3" x14ac:dyDescent="0.25">
      <c r="B13" s="6" t="s">
        <v>49</v>
      </c>
      <c r="C13" s="6" t="s">
        <v>64</v>
      </c>
    </row>
    <row r="14" spans="2:3" x14ac:dyDescent="0.25">
      <c r="B14" s="6" t="s">
        <v>42</v>
      </c>
      <c r="C14" s="6" t="s">
        <v>65</v>
      </c>
    </row>
    <row r="15" spans="2:3" x14ac:dyDescent="0.25">
      <c r="B15" s="6" t="s">
        <v>23</v>
      </c>
      <c r="C15" s="6" t="s">
        <v>34</v>
      </c>
    </row>
    <row r="16" spans="2:3" x14ac:dyDescent="0.25">
      <c r="B16" s="6" t="s">
        <v>80</v>
      </c>
      <c r="C16" s="6" t="s">
        <v>82</v>
      </c>
    </row>
    <row r="17" spans="2:3" x14ac:dyDescent="0.25">
      <c r="B17" s="6" t="s">
        <v>12</v>
      </c>
      <c r="C17" s="6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6" t="s">
        <v>17</v>
      </c>
      <c r="C2" s="6" t="s">
        <v>27</v>
      </c>
    </row>
    <row r="3" spans="2:3" x14ac:dyDescent="0.25">
      <c r="B3" s="6" t="s">
        <v>16</v>
      </c>
      <c r="C3" s="6" t="s">
        <v>28</v>
      </c>
    </row>
    <row r="4" spans="2:3" x14ac:dyDescent="0.25">
      <c r="B4" s="6" t="s">
        <v>15</v>
      </c>
      <c r="C4" s="6" t="s">
        <v>29</v>
      </c>
    </row>
    <row r="5" spans="2:3" x14ac:dyDescent="0.25">
      <c r="B5" s="6" t="s">
        <v>19</v>
      </c>
      <c r="C5" s="6" t="s">
        <v>30</v>
      </c>
    </row>
    <row r="6" spans="2:3" x14ac:dyDescent="0.25">
      <c r="B6" s="6" t="s">
        <v>18</v>
      </c>
      <c r="C6" s="6" t="s">
        <v>31</v>
      </c>
    </row>
    <row r="7" spans="2:3" x14ac:dyDescent="0.25">
      <c r="B7" s="6" t="s">
        <v>21</v>
      </c>
      <c r="C7" s="6" t="s">
        <v>66</v>
      </c>
    </row>
    <row r="8" spans="2:3" x14ac:dyDescent="0.25">
      <c r="B8" s="6" t="s">
        <v>22</v>
      </c>
      <c r="C8" s="6" t="s">
        <v>67</v>
      </c>
    </row>
    <row r="9" spans="2:3" x14ac:dyDescent="0.25">
      <c r="B9" s="6" t="s">
        <v>52</v>
      </c>
      <c r="C9" s="6" t="s">
        <v>68</v>
      </c>
    </row>
    <row r="10" spans="2:3" x14ac:dyDescent="0.25">
      <c r="B10" s="6" t="s">
        <v>51</v>
      </c>
      <c r="C10" s="6" t="s">
        <v>69</v>
      </c>
    </row>
    <row r="11" spans="2:3" x14ac:dyDescent="0.25">
      <c r="B11" s="6" t="s">
        <v>50</v>
      </c>
      <c r="C11" s="6" t="s">
        <v>70</v>
      </c>
    </row>
    <row r="12" spans="2:3" x14ac:dyDescent="0.25">
      <c r="B12" s="6" t="s">
        <v>20</v>
      </c>
      <c r="C12" s="6" t="s">
        <v>71</v>
      </c>
    </row>
    <row r="13" spans="2:3" x14ac:dyDescent="0.25">
      <c r="B13" s="6" t="s">
        <v>80</v>
      </c>
      <c r="C13" s="6" t="s">
        <v>82</v>
      </c>
    </row>
    <row r="14" spans="2:3" x14ac:dyDescent="0.25">
      <c r="B14" s="6" t="s">
        <v>81</v>
      </c>
      <c r="C14" s="6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73</v>
      </c>
      <c r="C11" s="6" t="s">
        <v>76</v>
      </c>
    </row>
    <row r="12" spans="2:3" x14ac:dyDescent="0.25">
      <c r="B12" s="6" t="s">
        <v>49</v>
      </c>
      <c r="C12" s="6" t="s">
        <v>64</v>
      </c>
    </row>
    <row r="13" spans="2:3" x14ac:dyDescent="0.25">
      <c r="B13" s="6" t="s">
        <v>42</v>
      </c>
      <c r="C13" s="6" t="s">
        <v>65</v>
      </c>
    </row>
    <row r="14" spans="2:3" x14ac:dyDescent="0.25">
      <c r="B14" s="6" t="s">
        <v>74</v>
      </c>
      <c r="C14" s="6" t="s">
        <v>77</v>
      </c>
    </row>
    <row r="15" spans="2:3" x14ac:dyDescent="0.25">
      <c r="B15" s="6" t="s">
        <v>75</v>
      </c>
      <c r="C15" s="6" t="s">
        <v>78</v>
      </c>
    </row>
    <row r="16" spans="2:3" x14ac:dyDescent="0.25">
      <c r="B16" s="6" t="s">
        <v>25</v>
      </c>
      <c r="C16" s="6" t="s">
        <v>32</v>
      </c>
    </row>
    <row r="17" spans="2:3" x14ac:dyDescent="0.25">
      <c r="B17" s="6" t="s">
        <v>24</v>
      </c>
      <c r="C17" s="6" t="s">
        <v>33</v>
      </c>
    </row>
    <row r="18" spans="2:3" x14ac:dyDescent="0.25">
      <c r="B18" s="6" t="s">
        <v>23</v>
      </c>
      <c r="C18" s="6" t="s">
        <v>34</v>
      </c>
    </row>
    <row r="19" spans="2:3" x14ac:dyDescent="0.25">
      <c r="B19" s="6" t="s">
        <v>72</v>
      </c>
      <c r="C19" s="6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49</v>
      </c>
      <c r="C11" s="6" t="s">
        <v>64</v>
      </c>
    </row>
    <row r="12" spans="2:3" x14ac:dyDescent="0.25">
      <c r="B12" s="6" t="s">
        <v>42</v>
      </c>
      <c r="C12" s="6" t="s">
        <v>65</v>
      </c>
    </row>
    <row r="13" spans="2:3" x14ac:dyDescent="0.25">
      <c r="B13" s="6" t="s">
        <v>14</v>
      </c>
      <c r="C13" s="6" t="s">
        <v>26</v>
      </c>
    </row>
    <row r="14" spans="2:3" x14ac:dyDescent="0.25">
      <c r="B14" s="6" t="s">
        <v>17</v>
      </c>
      <c r="C14" s="6" t="s">
        <v>27</v>
      </c>
    </row>
    <row r="15" spans="2:3" x14ac:dyDescent="0.25">
      <c r="B15" s="6" t="s">
        <v>16</v>
      </c>
      <c r="C15" s="6" t="s">
        <v>28</v>
      </c>
    </row>
    <row r="16" spans="2:3" x14ac:dyDescent="0.25">
      <c r="B16" s="6" t="s">
        <v>15</v>
      </c>
      <c r="C16" s="6" t="s">
        <v>29</v>
      </c>
    </row>
    <row r="17" spans="2:3" x14ac:dyDescent="0.25">
      <c r="B17" s="6" t="s">
        <v>19</v>
      </c>
      <c r="C17" s="6" t="s">
        <v>30</v>
      </c>
    </row>
    <row r="18" spans="2:3" x14ac:dyDescent="0.25">
      <c r="B18" s="6" t="s">
        <v>18</v>
      </c>
      <c r="C18" s="6" t="s">
        <v>31</v>
      </c>
    </row>
    <row r="19" spans="2:3" x14ac:dyDescent="0.25">
      <c r="B19" s="6" t="s">
        <v>21</v>
      </c>
      <c r="C19" s="6" t="s">
        <v>66</v>
      </c>
    </row>
    <row r="20" spans="2:3" x14ac:dyDescent="0.25">
      <c r="B20" s="6" t="s">
        <v>22</v>
      </c>
      <c r="C20" s="6" t="s">
        <v>67</v>
      </c>
    </row>
    <row r="21" spans="2:3" x14ac:dyDescent="0.25">
      <c r="B21" s="6" t="s">
        <v>52</v>
      </c>
      <c r="C21" s="6" t="s">
        <v>68</v>
      </c>
    </row>
    <row r="22" spans="2:3" x14ac:dyDescent="0.25">
      <c r="B22" s="6" t="s">
        <v>51</v>
      </c>
      <c r="C22" s="6" t="s">
        <v>69</v>
      </c>
    </row>
    <row r="23" spans="2:3" x14ac:dyDescent="0.25">
      <c r="B23" s="6" t="s">
        <v>50</v>
      </c>
      <c r="C23" s="6" t="s">
        <v>70</v>
      </c>
    </row>
    <row r="24" spans="2:3" x14ac:dyDescent="0.25">
      <c r="B24" s="6" t="s">
        <v>20</v>
      </c>
      <c r="C24" s="6" t="s">
        <v>71</v>
      </c>
    </row>
    <row r="25" spans="2:3" x14ac:dyDescent="0.25">
      <c r="B25" s="6" t="s">
        <v>23</v>
      </c>
      <c r="C25" s="6" t="s">
        <v>34</v>
      </c>
    </row>
    <row r="26" spans="2:3" x14ac:dyDescent="0.25">
      <c r="B26" s="6" t="s">
        <v>12</v>
      </c>
      <c r="C26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09.12.2025</vt:lpstr>
      <vt:lpstr>Лист4</vt:lpstr>
      <vt:lpstr>Лист3</vt:lpstr>
      <vt:lpstr>Лист2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2025-12-30T09:01:14Z</dcterms:modified>
</cp:coreProperties>
</file>