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F53FF725-B688-4C7C-B79E-FC0B054E81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5.02.2026" sheetId="9" r:id="rId1"/>
    <sheet name="Лист1" sheetId="10" state="hidden" r:id="rId2"/>
  </sheets>
  <definedNames>
    <definedName name="_xlnm._FilterDatabase" localSheetId="0" hidden="1">'25.02.2026'!$B$4:$Q$27</definedName>
    <definedName name="Таблица">Лист1!$B$3:$C$11</definedName>
  </definedNames>
  <calcPr calcId="191029" refMode="R1C1"/>
</workbook>
</file>

<file path=xl/calcChain.xml><?xml version="1.0" encoding="utf-8"?>
<calcChain xmlns="http://schemas.openxmlformats.org/spreadsheetml/2006/main">
  <c r="Q27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5" i="9"/>
</calcChain>
</file>

<file path=xl/sharedStrings.xml><?xml version="1.0" encoding="utf-8"?>
<sst xmlns="http://schemas.openxmlformats.org/spreadsheetml/2006/main" count="211" uniqueCount="98">
  <si>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</si>
  <si>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</si>
  <si>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</si>
  <si>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</si>
  <si>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</si>
  <si>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</si>
  <si>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</si>
  <si>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</si>
  <si>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</si>
  <si>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</si>
  <si>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</si>
  <si>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</si>
  <si>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</si>
  <si>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</si>
  <si>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</si>
  <si>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</si>
  <si>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</si>
  <si>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FB Capital ТОО</t>
  </si>
  <si>
    <t>САУДА-САТТЫҚ НӘТИЖЕЛЕРІ / ИТОГИ ТОРГОВ  
25.02.2026</t>
  </si>
  <si>
    <t>D3DE1EA</t>
  </si>
  <si>
    <t>D3DE1TO</t>
  </si>
  <si>
    <t>D3DE1SP</t>
  </si>
  <si>
    <t>D6DE1SP</t>
  </si>
  <si>
    <t>DADFCTO</t>
  </si>
  <si>
    <t>DEDF4SP</t>
  </si>
  <si>
    <t>DRDF4EA</t>
  </si>
  <si>
    <t>UWDEX02</t>
  </si>
  <si>
    <t>Код Товара</t>
  </si>
  <si>
    <t>Наименование Товара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</si>
  <si>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</si>
  <si>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</si>
  <si>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</si>
  <si>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</si>
  <si>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</si>
  <si>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</si>
  <si>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</si>
  <si>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aq qant,EXW Almaty q.(ramaydany.Rahat 224a, №7 qoima)/сахар белый,EXW г.Алматы (мкр.Рахат 224А,склад №7)</t>
  </si>
  <si>
    <t>2710 12 413 0</t>
  </si>
  <si>
    <t>2710 12 450 0</t>
  </si>
  <si>
    <t>2710 19 424 0</t>
  </si>
  <si>
    <t>2710 19 422 0</t>
  </si>
  <si>
    <t>2710 19 210 0</t>
  </si>
  <si>
    <t>ИП Сафронов В.В.</t>
  </si>
  <si>
    <t>ТОО "Замана-Инвест"</t>
  </si>
  <si>
    <t>ТОО «KAZ Oil Service»</t>
  </si>
  <si>
    <t>ИП «Тулегенов Сакен Нышанбекович»</t>
  </si>
  <si>
    <t>ИП Надирбеков Б.К.</t>
  </si>
  <si>
    <t>ИП МУХИЕВ ДОСАЙ КАДЫМОВИЧ</t>
  </si>
  <si>
    <t>ТОО "ИнкомПлюс"</t>
  </si>
  <si>
    <t>ТОО "Alem-Oil"</t>
  </si>
  <si>
    <t xml:space="preserve"> STAR OIL Energy ТОО</t>
  </si>
  <si>
    <t>ТОО «SP Group»</t>
  </si>
  <si>
    <t>ТОО "ТумарМунай"</t>
  </si>
  <si>
    <t>ТОО «Астана Мұнай»</t>
  </si>
  <si>
    <t>ТОО "Ойл"</t>
  </si>
  <si>
    <t>АО "Аэропорт Шымкент"</t>
  </si>
  <si>
    <t>ТОО Wasat Oil</t>
  </si>
  <si>
    <t>ТОО INDUSTRIAL MARKET RESOURCE</t>
  </si>
  <si>
    <t>ТОО «Жаркын Ниет»</t>
  </si>
  <si>
    <t>ИП АЛГЫС</t>
  </si>
  <si>
    <t>671110301384</t>
  </si>
  <si>
    <t>990240007276</t>
  </si>
  <si>
    <t>150140023785</t>
  </si>
  <si>
    <t>910627300554</t>
  </si>
  <si>
    <t>630911301626</t>
  </si>
  <si>
    <t>660516301694</t>
  </si>
  <si>
    <t>050140002296</t>
  </si>
  <si>
    <t>010940006647</t>
  </si>
  <si>
    <t>130640000641</t>
  </si>
  <si>
    <t>030440006038</t>
  </si>
  <si>
    <t>130640000443</t>
  </si>
  <si>
    <t>060140018086</t>
  </si>
  <si>
    <t>960640000029</t>
  </si>
  <si>
    <t>970140000162</t>
  </si>
  <si>
    <t>230540000470</t>
  </si>
  <si>
    <t>160440030621</t>
  </si>
  <si>
    <t>110640019679</t>
  </si>
  <si>
    <t>890417301009</t>
  </si>
  <si>
    <t>ATC Brok ТОО</t>
  </si>
  <si>
    <t>ТОО "Адалант777"</t>
  </si>
  <si>
    <t>Олжа брокер ТОО</t>
  </si>
  <si>
    <t>Брокер Стандарт Плюс ТОО</t>
  </si>
  <si>
    <t>ТОО "ALVANUR"</t>
  </si>
  <si>
    <t>Torino-06 ТОО</t>
  </si>
  <si>
    <t>OilClub Management ТОО</t>
  </si>
  <si>
    <t>Trade Broker Company ТОО</t>
  </si>
  <si>
    <t>Ак Алтын Ко ТОО</t>
  </si>
  <si>
    <t>ЮТС Капитал ТОО</t>
  </si>
  <si>
    <t>ТОО "Trade Operation"</t>
  </si>
  <si>
    <t>Актор НС ТОО</t>
  </si>
  <si>
    <t>ТОО IC Products</t>
  </si>
  <si>
    <t>ТОО "Каспий нефть трейдинг"</t>
  </si>
  <si>
    <t>KC Energy Group ТОО</t>
  </si>
  <si>
    <t>ТОО СахарПром-Казахстан</t>
  </si>
  <si>
    <t>250840004567</t>
  </si>
  <si>
    <t>190640003062</t>
  </si>
  <si>
    <t>231240026921</t>
  </si>
  <si>
    <t>170540013469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</si>
</sst>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29"/>
  <sheetViews>
    <sheetView tabSelected="1" topLeftCell="G19" zoomScale="60" zoomScaleNormal="60" workbookViewId="0">
      <selection activeCell="B26" sqref="B2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6" t="s">
        <v>18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7" customFormat="1" ht="75" x14ac:dyDescent="0.25">
      <c r="B5" s="11" t="s">
        <v>42</v>
      </c>
      <c r="C5" s="8" t="s">
        <v>60</v>
      </c>
      <c r="D5" s="8" t="s">
        <v>78</v>
      </c>
      <c r="E5" s="8" t="s">
        <v>90</v>
      </c>
      <c r="F5" s="8" t="s">
        <v>94</v>
      </c>
      <c r="G5" s="8" t="s">
        <v>17</v>
      </c>
      <c r="H5" s="12" t="str">
        <f>VLOOKUP(J5,Таблица,2,FALSE)</f>
        <v>AI-92 benzini tay AMoZ,FCA st.Tendik,tek temirjol koligimen jetkizy/Бензин АИ-92 ТОО АНПЗ,FCA ст.Тендык,поставка только ж/д транспортом</v>
      </c>
      <c r="I5" s="8" t="s">
        <v>37</v>
      </c>
      <c r="J5" s="19" t="s">
        <v>19</v>
      </c>
      <c r="K5" s="8">
        <v>1</v>
      </c>
      <c r="L5" s="20">
        <v>222879.11</v>
      </c>
      <c r="M5" s="20">
        <v>218465.67</v>
      </c>
      <c r="N5" s="20">
        <v>222879.11</v>
      </c>
      <c r="O5" s="20">
        <v>222879.11</v>
      </c>
      <c r="P5" s="20">
        <v>222879.11</v>
      </c>
      <c r="Q5" s="9">
        <v>14487142.15</v>
      </c>
    </row>
    <row r="6" spans="2:17" s="7" customFormat="1" ht="75" x14ac:dyDescent="0.25">
      <c r="B6" s="11" t="s">
        <v>43</v>
      </c>
      <c r="C6" s="8" t="s">
        <v>61</v>
      </c>
      <c r="D6" s="8" t="s">
        <v>78</v>
      </c>
      <c r="E6" s="8" t="s">
        <v>90</v>
      </c>
      <c r="F6" s="8" t="s">
        <v>94</v>
      </c>
      <c r="G6" s="8" t="s">
        <v>17</v>
      </c>
      <c r="H6" s="12" t="str">
        <f>VLOOKUP(J6,Таблица,2,FALSE)</f>
        <v>AI-92 benzini tay AMoZ,FCA st.Tendik,tek temirjol koligimen jetkizy/Бензин АИ-92 ТОО АНПЗ,FCA ст.Тендык,поставка только ж/д транспортом</v>
      </c>
      <c r="I6" s="8" t="s">
        <v>37</v>
      </c>
      <c r="J6" s="19" t="s">
        <v>19</v>
      </c>
      <c r="K6" s="8">
        <v>1</v>
      </c>
      <c r="L6" s="20">
        <v>222879.11</v>
      </c>
      <c r="M6" s="20">
        <v>218465.67</v>
      </c>
      <c r="N6" s="20">
        <v>222879.11</v>
      </c>
      <c r="O6" s="20">
        <v>222879.11</v>
      </c>
      <c r="P6" s="20">
        <v>222879.11</v>
      </c>
      <c r="Q6" s="9">
        <v>28974284.300000001</v>
      </c>
    </row>
    <row r="7" spans="2:17" s="7" customFormat="1" ht="75" x14ac:dyDescent="0.25">
      <c r="B7" s="11" t="s">
        <v>43</v>
      </c>
      <c r="C7" s="8" t="s">
        <v>61</v>
      </c>
      <c r="D7" s="8" t="s">
        <v>78</v>
      </c>
      <c r="E7" s="8" t="s">
        <v>91</v>
      </c>
      <c r="F7" s="8" t="s">
        <v>95</v>
      </c>
      <c r="G7" s="8" t="s">
        <v>17</v>
      </c>
      <c r="H7" s="12" t="str">
        <f>VLOOKUP(J7,Таблица,2,FALSE)</f>
        <v>AI-92 benzini tay AMoZ,FCA st.Tendik,tek temirjol koligimen jetkizy/Бензин АИ-92 ТОО АНПЗ,FCA ст.Тендык,поставка только ж/д транспортом</v>
      </c>
      <c r="I7" s="8" t="s">
        <v>37</v>
      </c>
      <c r="J7" s="19" t="s">
        <v>19</v>
      </c>
      <c r="K7" s="8">
        <v>1</v>
      </c>
      <c r="L7" s="20">
        <v>222879.11</v>
      </c>
      <c r="M7" s="20">
        <v>218465.67</v>
      </c>
      <c r="N7" s="20">
        <v>222879.11</v>
      </c>
      <c r="O7" s="20">
        <v>222879.11</v>
      </c>
      <c r="P7" s="20">
        <v>222879.11</v>
      </c>
      <c r="Q7" s="9">
        <v>28974284.300000001</v>
      </c>
    </row>
    <row r="8" spans="2:17" s="7" customFormat="1" ht="75" x14ac:dyDescent="0.25">
      <c r="B8" s="11" t="s">
        <v>44</v>
      </c>
      <c r="C8" s="8" t="s">
        <v>62</v>
      </c>
      <c r="D8" s="8" t="s">
        <v>79</v>
      </c>
      <c r="E8" s="8" t="s">
        <v>92</v>
      </c>
      <c r="F8" s="8" t="s">
        <v>96</v>
      </c>
      <c r="G8" s="8" t="s">
        <v>92</v>
      </c>
      <c r="H8" s="12" t="str">
        <f>VLOOKUP(J8,Таблица,2,FALSE)</f>
        <v>BENZIN AI-92 too PKOP, FCA St. Tekesu, set tolko z / D Transport/Бензин АИ-92 ТОО ПКОП, FCA ст. Текесу, поставка только ж/д транспортом</v>
      </c>
      <c r="I8" s="8" t="s">
        <v>37</v>
      </c>
      <c r="J8" s="19" t="s">
        <v>20</v>
      </c>
      <c r="K8" s="8">
        <v>1</v>
      </c>
      <c r="L8" s="20">
        <v>256344.4</v>
      </c>
      <c r="M8" s="20">
        <v>253806.34</v>
      </c>
      <c r="N8" s="20">
        <v>256344.4</v>
      </c>
      <c r="O8" s="20">
        <v>256344.4</v>
      </c>
      <c r="P8" s="20">
        <v>256344.4</v>
      </c>
      <c r="Q8" s="9">
        <v>33324772</v>
      </c>
    </row>
    <row r="9" spans="2:17" s="7" customFormat="1" ht="75" x14ac:dyDescent="0.25">
      <c r="B9" s="11" t="s">
        <v>45</v>
      </c>
      <c r="C9" s="8" t="s">
        <v>63</v>
      </c>
      <c r="D9" s="8" t="s">
        <v>80</v>
      </c>
      <c r="E9" s="8" t="s">
        <v>92</v>
      </c>
      <c r="F9" s="8" t="s">
        <v>96</v>
      </c>
      <c r="G9" s="8" t="s">
        <v>92</v>
      </c>
      <c r="H9" s="12" t="str">
        <f>VLOOKUP(J9,Таблица,2,FALSE)</f>
        <v>BENZIN AI-92 too PKOP, FCA St. Tekesu, set tolko z / D Transport/Бензин АИ-92 ТОО ПКОП, FCA ст. Текесу, поставка только ж/д транспортом</v>
      </c>
      <c r="I9" s="8" t="s">
        <v>37</v>
      </c>
      <c r="J9" s="19" t="s">
        <v>20</v>
      </c>
      <c r="K9" s="8">
        <v>1</v>
      </c>
      <c r="L9" s="20">
        <v>256344.4</v>
      </c>
      <c r="M9" s="20">
        <v>253806.34</v>
      </c>
      <c r="N9" s="20">
        <v>256344.4</v>
      </c>
      <c r="O9" s="20">
        <v>256344.4</v>
      </c>
      <c r="P9" s="20">
        <v>256344.4</v>
      </c>
      <c r="Q9" s="9">
        <v>66649544</v>
      </c>
    </row>
    <row r="10" spans="2:17" s="7" customFormat="1" ht="75" x14ac:dyDescent="0.25">
      <c r="B10" s="11" t="s">
        <v>46</v>
      </c>
      <c r="C10" s="8" t="s">
        <v>64</v>
      </c>
      <c r="D10" s="8" t="s">
        <v>81</v>
      </c>
      <c r="E10" s="8" t="s">
        <v>92</v>
      </c>
      <c r="F10" s="8" t="s">
        <v>96</v>
      </c>
      <c r="G10" s="8" t="s">
        <v>92</v>
      </c>
      <c r="H10" s="12" t="str">
        <f>VLOOKUP(J10,Таблица,2,FALSE)</f>
        <v>BENZIN AI-92 too PKOP, FCA St. Tekesu, set tolko z / D Transport/Бензин АИ-92 ТОО ПКОП, FCA ст. Текесу, поставка только ж/д транспортом</v>
      </c>
      <c r="I10" s="8" t="s">
        <v>37</v>
      </c>
      <c r="J10" s="19" t="s">
        <v>20</v>
      </c>
      <c r="K10" s="8">
        <v>2</v>
      </c>
      <c r="L10" s="20">
        <v>256344.4</v>
      </c>
      <c r="M10" s="20">
        <v>253806.34</v>
      </c>
      <c r="N10" s="20">
        <v>253806.34</v>
      </c>
      <c r="O10" s="20">
        <v>253806.34</v>
      </c>
      <c r="P10" s="20">
        <v>253806.34</v>
      </c>
      <c r="Q10" s="9">
        <v>164974121</v>
      </c>
    </row>
    <row r="11" spans="2:17" s="7" customFormat="1" ht="75" x14ac:dyDescent="0.25">
      <c r="B11" s="11" t="s">
        <v>47</v>
      </c>
      <c r="C11" s="8" t="s">
        <v>65</v>
      </c>
      <c r="D11" s="8" t="s">
        <v>81</v>
      </c>
      <c r="E11" s="8" t="s">
        <v>92</v>
      </c>
      <c r="F11" s="8" t="s">
        <v>96</v>
      </c>
      <c r="G11" s="8" t="s">
        <v>92</v>
      </c>
      <c r="H11" s="12" t="str">
        <f>VLOOKUP(J11,Таблица,2,FALSE)</f>
        <v>BENZIN AI-92 too PKOP, FCA St. Tekesu, set tolko z / D Transport/Бензин АИ-92 ТОО ПКОП, FCA ст. Текесу, поставка только ж/д транспортом</v>
      </c>
      <c r="I11" s="8" t="s">
        <v>37</v>
      </c>
      <c r="J11" s="19" t="s">
        <v>20</v>
      </c>
      <c r="K11" s="8">
        <v>2</v>
      </c>
      <c r="L11" s="20">
        <v>256344.4</v>
      </c>
      <c r="M11" s="20">
        <v>253806.34</v>
      </c>
      <c r="N11" s="20">
        <v>253806.34</v>
      </c>
      <c r="O11" s="20">
        <v>253806.34</v>
      </c>
      <c r="P11" s="20">
        <v>253806.34</v>
      </c>
      <c r="Q11" s="9">
        <v>49492236.299999997</v>
      </c>
    </row>
    <row r="12" spans="2:17" s="7" customFormat="1" ht="90" x14ac:dyDescent="0.25">
      <c r="B12" s="11" t="s">
        <v>48</v>
      </c>
      <c r="C12" s="8" t="s">
        <v>66</v>
      </c>
      <c r="D12" s="8" t="s">
        <v>82</v>
      </c>
      <c r="E12" s="8" t="s">
        <v>92</v>
      </c>
      <c r="F12" s="8" t="s">
        <v>96</v>
      </c>
      <c r="G12" s="8" t="s">
        <v>92</v>
      </c>
      <c r="H12" s="12" t="str">
        <f>VLOOKUP(J12,Таблица,2,FALSE)</f>
        <v>Benzin AI-92 JSHS PMHZ,FCA st.Pavlodar-port,jetkizy tek t/j/ kolikpen/Бензин АИ-92 ТОО ПНХЗ, FCA ст. Павлодар-порт, поставка только ж/д/ транспортом</v>
      </c>
      <c r="I12" s="8" t="s">
        <v>37</v>
      </c>
      <c r="J12" s="19" t="s">
        <v>21</v>
      </c>
      <c r="K12" s="8">
        <v>1</v>
      </c>
      <c r="L12" s="20">
        <v>247047.33</v>
      </c>
      <c r="M12" s="20">
        <v>247047.33</v>
      </c>
      <c r="N12" s="20">
        <v>247047.33</v>
      </c>
      <c r="O12" s="20">
        <v>247047.33</v>
      </c>
      <c r="P12" s="20">
        <v>247047.33</v>
      </c>
      <c r="Q12" s="9">
        <v>96348458.700000003</v>
      </c>
    </row>
    <row r="13" spans="2:17" s="7" customFormat="1" ht="90" x14ac:dyDescent="0.25">
      <c r="B13" s="11" t="s">
        <v>49</v>
      </c>
      <c r="C13" s="8" t="s">
        <v>67</v>
      </c>
      <c r="D13" s="8" t="s">
        <v>80</v>
      </c>
      <c r="E13" s="8" t="s">
        <v>92</v>
      </c>
      <c r="F13" s="8" t="s">
        <v>96</v>
      </c>
      <c r="G13" s="8" t="s">
        <v>92</v>
      </c>
      <c r="H13" s="12" t="str">
        <f>VLOOKUP(J13,Таблица,2,FALSE)</f>
        <v>Benzin AI-92 JSHS PMHZ,FCA st.Pavlodar-port,jetkizy tek t/j/ kolikpen/Бензин АИ-92 ТОО ПНХЗ, FCA ст. Павлодар-порт, поставка только ж/д/ транспортом</v>
      </c>
      <c r="I13" s="8" t="s">
        <v>37</v>
      </c>
      <c r="J13" s="19" t="s">
        <v>21</v>
      </c>
      <c r="K13" s="8">
        <v>1</v>
      </c>
      <c r="L13" s="20">
        <v>247047.33</v>
      </c>
      <c r="M13" s="20">
        <v>247047.33</v>
      </c>
      <c r="N13" s="20">
        <v>247047.33</v>
      </c>
      <c r="O13" s="20">
        <v>247047.33</v>
      </c>
      <c r="P13" s="20">
        <v>247047.33</v>
      </c>
      <c r="Q13" s="9">
        <v>48174229.350000001</v>
      </c>
    </row>
    <row r="14" spans="2:17" s="7" customFormat="1" ht="90" x14ac:dyDescent="0.25">
      <c r="B14" s="11" t="s">
        <v>50</v>
      </c>
      <c r="C14" s="8" t="s">
        <v>68</v>
      </c>
      <c r="D14" s="8" t="s">
        <v>50</v>
      </c>
      <c r="E14" s="8" t="s">
        <v>92</v>
      </c>
      <c r="F14" s="8" t="s">
        <v>96</v>
      </c>
      <c r="G14" s="8" t="s">
        <v>92</v>
      </c>
      <c r="H14" s="12" t="str">
        <f>VLOOKUP(J14,Таблица,2,FALSE)</f>
        <v>Benzin AI-92 JSHS PMHZ,FCA st.Pavlodar-port,jetkizy tek t/j/ kolikpen/Бензин АИ-92 ТОО ПНХЗ, FCA ст. Павлодар-порт, поставка только ж/д/ транспортом</v>
      </c>
      <c r="I14" s="8" t="s">
        <v>37</v>
      </c>
      <c r="J14" s="19" t="s">
        <v>21</v>
      </c>
      <c r="K14" s="8">
        <v>2</v>
      </c>
      <c r="L14" s="20">
        <v>247047.33</v>
      </c>
      <c r="M14" s="20">
        <v>247047.33</v>
      </c>
      <c r="N14" s="20">
        <v>247047.33</v>
      </c>
      <c r="O14" s="20">
        <v>247047.33</v>
      </c>
      <c r="P14" s="20">
        <v>247047.33</v>
      </c>
      <c r="Q14" s="9">
        <v>96348458.700000003</v>
      </c>
    </row>
    <row r="15" spans="2:17" s="7" customFormat="1" ht="90" x14ac:dyDescent="0.25">
      <c r="B15" s="11" t="s">
        <v>51</v>
      </c>
      <c r="C15" s="8" t="s">
        <v>69</v>
      </c>
      <c r="D15" s="8" t="s">
        <v>78</v>
      </c>
      <c r="E15" s="8" t="s">
        <v>92</v>
      </c>
      <c r="F15" s="8" t="s">
        <v>96</v>
      </c>
      <c r="G15" s="8" t="s">
        <v>92</v>
      </c>
      <c r="H15" s="12" t="str">
        <f>VLOOKUP(J15,Таблица,2,FALSE)</f>
        <v>AI-95 benzini,PMHZ JSHS,Pavlodar-port st.FCA,tek temir jol koligimen jetkizy/Бензин АИ-95,ТОО ПНХЗ,FCA ст.Павлодар-порт,поставка только ж/д транспортом</v>
      </c>
      <c r="I15" s="8" t="s">
        <v>38</v>
      </c>
      <c r="J15" s="19" t="s">
        <v>22</v>
      </c>
      <c r="K15" s="8">
        <v>1</v>
      </c>
      <c r="L15" s="20">
        <v>318101.8</v>
      </c>
      <c r="M15" s="20">
        <v>318101.8</v>
      </c>
      <c r="N15" s="20">
        <v>318101.8</v>
      </c>
      <c r="O15" s="20">
        <v>318101.8</v>
      </c>
      <c r="P15" s="20">
        <v>318101.8</v>
      </c>
      <c r="Q15" s="9">
        <v>124059702</v>
      </c>
    </row>
    <row r="16" spans="2:17" s="7" customFormat="1" ht="90" x14ac:dyDescent="0.25">
      <c r="B16" s="11" t="s">
        <v>52</v>
      </c>
      <c r="C16" s="8" t="s">
        <v>70</v>
      </c>
      <c r="D16" s="8" t="s">
        <v>83</v>
      </c>
      <c r="E16" s="8" t="s">
        <v>92</v>
      </c>
      <c r="F16" s="8" t="s">
        <v>96</v>
      </c>
      <c r="G16" s="8" t="s">
        <v>92</v>
      </c>
      <c r="H16" s="12" t="str">
        <f>VLOOKUP(J16,Таблица,2,FALSE)</f>
        <v>AI-95 benzini,PMHZ JSHS,Pavlodar-port st.FCA,tek temir jol koligimen jetkizy/Бензин АИ-95,ТОО ПНХЗ,FCA ст.Павлодар-порт,поставка только ж/д транспортом</v>
      </c>
      <c r="I16" s="8" t="s">
        <v>38</v>
      </c>
      <c r="J16" s="19" t="s">
        <v>22</v>
      </c>
      <c r="K16" s="8">
        <v>1</v>
      </c>
      <c r="L16" s="20">
        <v>318101.8</v>
      </c>
      <c r="M16" s="20">
        <v>318101.8</v>
      </c>
      <c r="N16" s="20">
        <v>318101.8</v>
      </c>
      <c r="O16" s="20">
        <v>318101.8</v>
      </c>
      <c r="P16" s="20">
        <v>318101.8</v>
      </c>
      <c r="Q16" s="9">
        <v>124059702</v>
      </c>
    </row>
    <row r="17" spans="2:17" s="7" customFormat="1" ht="90" x14ac:dyDescent="0.25">
      <c r="B17" s="11" t="s">
        <v>53</v>
      </c>
      <c r="C17" s="8" t="s">
        <v>71</v>
      </c>
      <c r="D17" s="8" t="s">
        <v>53</v>
      </c>
      <c r="E17" s="8" t="s">
        <v>92</v>
      </c>
      <c r="F17" s="8" t="s">
        <v>96</v>
      </c>
      <c r="G17" s="8" t="s">
        <v>92</v>
      </c>
      <c r="H17" s="12" t="str">
        <f>VLOOKUP(J17,Таблица,2,FALSE)</f>
        <v>AI-95 benzini,PMHZ JSHS,Pavlodar-port st.FCA,tek temir jol koligimen jetkizy/Бензин АИ-95,ТОО ПНХЗ,FCA ст.Павлодар-порт,поставка только ж/д транспортом</v>
      </c>
      <c r="I17" s="8" t="s">
        <v>38</v>
      </c>
      <c r="J17" s="19" t="s">
        <v>22</v>
      </c>
      <c r="K17" s="8">
        <v>1</v>
      </c>
      <c r="L17" s="20">
        <v>318101.8</v>
      </c>
      <c r="M17" s="20">
        <v>318101.8</v>
      </c>
      <c r="N17" s="20">
        <v>318101.8</v>
      </c>
      <c r="O17" s="20">
        <v>318101.8</v>
      </c>
      <c r="P17" s="20">
        <v>318101.8</v>
      </c>
      <c r="Q17" s="9">
        <v>62029851</v>
      </c>
    </row>
    <row r="18" spans="2:17" s="7" customFormat="1" ht="75" x14ac:dyDescent="0.25">
      <c r="B18" s="11" t="s">
        <v>53</v>
      </c>
      <c r="C18" s="8" t="s">
        <v>71</v>
      </c>
      <c r="D18" s="8" t="s">
        <v>53</v>
      </c>
      <c r="E18" s="8" t="s">
        <v>92</v>
      </c>
      <c r="F18" s="8" t="s">
        <v>96</v>
      </c>
      <c r="G18" s="8" t="s">
        <v>92</v>
      </c>
      <c r="H18" s="12" t="str">
        <f>VLOOKUP(J18,Таблица,2,FALSE)</f>
        <v>BENZIN AI-92 too PKOP, FCA St. Tekesu, set tolko z / D Transport/Бензин АИ-92 ТОО ПКОП, FCA ст. Текесу, поставка только ж/д транспортом</v>
      </c>
      <c r="I18" s="8" t="s">
        <v>37</v>
      </c>
      <c r="J18" s="19" t="s">
        <v>20</v>
      </c>
      <c r="K18" s="8">
        <v>2</v>
      </c>
      <c r="L18" s="20">
        <v>256344.4</v>
      </c>
      <c r="M18" s="20">
        <v>253806.34</v>
      </c>
      <c r="N18" s="20">
        <v>253806.34</v>
      </c>
      <c r="O18" s="20">
        <v>253806.34</v>
      </c>
      <c r="P18" s="20">
        <v>253806.34</v>
      </c>
      <c r="Q18" s="9">
        <v>131979296.8</v>
      </c>
    </row>
    <row r="19" spans="2:17" s="7" customFormat="1" ht="75" x14ac:dyDescent="0.25">
      <c r="B19" s="11" t="s">
        <v>54</v>
      </c>
      <c r="C19" s="8" t="s">
        <v>72</v>
      </c>
      <c r="D19" s="8" t="s">
        <v>80</v>
      </c>
      <c r="E19" s="8" t="s">
        <v>92</v>
      </c>
      <c r="F19" s="8" t="s">
        <v>96</v>
      </c>
      <c r="G19" s="8" t="s">
        <v>92</v>
      </c>
      <c r="H19" s="12" t="str">
        <f>VLOOKUP(J19,Таблица,2,FALSE)</f>
        <v>AI-92 benzini tay AMoZ,FCA st.Tendik,tek temirjol koligimen jetkizy/Бензин АИ-92 ТОО АНПЗ,FCA ст.Тендык,поставка только ж/д транспортом</v>
      </c>
      <c r="I19" s="8" t="s">
        <v>37</v>
      </c>
      <c r="J19" s="19" t="s">
        <v>19</v>
      </c>
      <c r="K19" s="8">
        <v>3</v>
      </c>
      <c r="L19" s="20">
        <v>222879.11</v>
      </c>
      <c r="M19" s="20">
        <v>218465.67</v>
      </c>
      <c r="N19" s="20">
        <v>218465.67</v>
      </c>
      <c r="O19" s="20">
        <v>218465.67</v>
      </c>
      <c r="P19" s="20">
        <v>218465.67</v>
      </c>
      <c r="Q19" s="9">
        <v>127802416.95</v>
      </c>
    </row>
    <row r="20" spans="2:17" s="7" customFormat="1" ht="90" x14ac:dyDescent="0.25">
      <c r="B20" s="11" t="s">
        <v>55</v>
      </c>
      <c r="C20" s="8" t="s">
        <v>73</v>
      </c>
      <c r="D20" s="8" t="s">
        <v>84</v>
      </c>
      <c r="E20" s="8" t="s">
        <v>92</v>
      </c>
      <c r="F20" s="8" t="s">
        <v>96</v>
      </c>
      <c r="G20" s="8" t="s">
        <v>92</v>
      </c>
      <c r="H20" s="12" t="str">
        <f>VLOOKUP(J20,Таблица,2,FALSE)</f>
        <v>KO-1 reaktivti qozgaltqyshtargaarnalganotyn,PKOPJSHS,FCA,Tekesy stans,tek t/ jol koligimen jetkizy/Топливо для реак двиг марки ТС-1,ТОО ПКОП,FCA,ст.Текесу,только ж/д</v>
      </c>
      <c r="I20" s="8" t="s">
        <v>41</v>
      </c>
      <c r="J20" s="19" t="s">
        <v>23</v>
      </c>
      <c r="K20" s="8">
        <v>2</v>
      </c>
      <c r="L20" s="20">
        <v>424792.62</v>
      </c>
      <c r="M20" s="20">
        <v>424792.62</v>
      </c>
      <c r="N20" s="20">
        <v>424792.62</v>
      </c>
      <c r="O20" s="20">
        <v>424792.62</v>
      </c>
      <c r="P20" s="20">
        <v>424792.62</v>
      </c>
      <c r="Q20" s="9">
        <v>55223040.600000001</v>
      </c>
    </row>
    <row r="21" spans="2:17" s="7" customFormat="1" ht="105" x14ac:dyDescent="0.25">
      <c r="B21" s="11" t="s">
        <v>56</v>
      </c>
      <c r="C21" s="8" t="s">
        <v>74</v>
      </c>
      <c r="D21" s="8" t="s">
        <v>85</v>
      </c>
      <c r="E21" s="8" t="s">
        <v>92</v>
      </c>
      <c r="F21" s="8" t="s">
        <v>96</v>
      </c>
      <c r="G21" s="8" t="s">
        <v>92</v>
      </c>
      <c r="H21" s="12" t="str">
        <f>VLOOKUP(J21,Таблица,2,FALSE)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1" s="8" t="s">
        <v>39</v>
      </c>
      <c r="J21" s="19" t="s">
        <v>24</v>
      </c>
      <c r="K21" s="8">
        <v>2</v>
      </c>
      <c r="L21" s="20">
        <v>331018.09999999998</v>
      </c>
      <c r="M21" s="20">
        <v>331018.09999999998</v>
      </c>
      <c r="N21" s="20">
        <v>331018.09999999998</v>
      </c>
      <c r="O21" s="20">
        <v>331018.09999999998</v>
      </c>
      <c r="P21" s="20">
        <v>331018.09999999998</v>
      </c>
      <c r="Q21" s="9">
        <v>258194118</v>
      </c>
    </row>
    <row r="22" spans="2:17" s="7" customFormat="1" ht="105" x14ac:dyDescent="0.25">
      <c r="B22" s="11" t="s">
        <v>57</v>
      </c>
      <c r="C22" s="8" t="s">
        <v>75</v>
      </c>
      <c r="D22" s="8" t="s">
        <v>86</v>
      </c>
      <c r="E22" s="8" t="s">
        <v>92</v>
      </c>
      <c r="F22" s="8" t="s">
        <v>96</v>
      </c>
      <c r="G22" s="8" t="s">
        <v>92</v>
      </c>
      <c r="H22" s="12" t="str">
        <f>VLOOKUP(J22,Таблица,2,FALSE)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2" s="8" t="s">
        <v>39</v>
      </c>
      <c r="J22" s="19" t="s">
        <v>24</v>
      </c>
      <c r="K22" s="8">
        <v>1</v>
      </c>
      <c r="L22" s="20">
        <v>331018.09999999998</v>
      </c>
      <c r="M22" s="20">
        <v>331018.09999999998</v>
      </c>
      <c r="N22" s="20">
        <v>331018.09999999998</v>
      </c>
      <c r="O22" s="20">
        <v>331018.09999999998</v>
      </c>
      <c r="P22" s="20">
        <v>331018.09999999998</v>
      </c>
      <c r="Q22" s="9">
        <v>129097059</v>
      </c>
    </row>
    <row r="23" spans="2:17" s="7" customFormat="1" ht="105" x14ac:dyDescent="0.25">
      <c r="B23" s="11" t="s">
        <v>57</v>
      </c>
      <c r="C23" s="8" t="s">
        <v>75</v>
      </c>
      <c r="D23" s="8" t="s">
        <v>87</v>
      </c>
      <c r="E23" s="8" t="s">
        <v>92</v>
      </c>
      <c r="F23" s="8" t="s">
        <v>96</v>
      </c>
      <c r="G23" s="8" t="s">
        <v>92</v>
      </c>
      <c r="H23" s="12" t="str">
        <f>VLOOKUP(J23,Таблица,2,FALSE)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3" s="8" t="s">
        <v>39</v>
      </c>
      <c r="J23" s="19" t="s">
        <v>24</v>
      </c>
      <c r="K23" s="8">
        <v>1</v>
      </c>
      <c r="L23" s="20">
        <v>331018.09999999998</v>
      </c>
      <c r="M23" s="20">
        <v>331018.09999999998</v>
      </c>
      <c r="N23" s="20">
        <v>331018.09999999998</v>
      </c>
      <c r="O23" s="20">
        <v>331018.09999999998</v>
      </c>
      <c r="P23" s="20">
        <v>331018.09999999998</v>
      </c>
      <c r="Q23" s="9">
        <v>86064706</v>
      </c>
    </row>
    <row r="24" spans="2:17" s="7" customFormat="1" ht="105" x14ac:dyDescent="0.25">
      <c r="B24" s="11" t="s">
        <v>58</v>
      </c>
      <c r="C24" s="8" t="s">
        <v>76</v>
      </c>
      <c r="D24" s="8" t="s">
        <v>81</v>
      </c>
      <c r="E24" s="8" t="s">
        <v>92</v>
      </c>
      <c r="F24" s="8" t="s">
        <v>96</v>
      </c>
      <c r="G24" s="8" t="s">
        <v>92</v>
      </c>
      <c r="H24" s="12" t="str">
        <f>VLOOKUP(J24,Таблица,2,FALSE)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4" s="8" t="s">
        <v>40</v>
      </c>
      <c r="J24" s="19" t="s">
        <v>25</v>
      </c>
      <c r="K24" s="8">
        <v>1</v>
      </c>
      <c r="L24" s="20">
        <v>320271</v>
      </c>
      <c r="M24" s="20">
        <v>323505.89</v>
      </c>
      <c r="N24" s="20">
        <v>320271</v>
      </c>
      <c r="O24" s="20">
        <v>320271</v>
      </c>
      <c r="P24" s="20">
        <v>320271</v>
      </c>
      <c r="Q24" s="9">
        <v>124905690</v>
      </c>
    </row>
    <row r="25" spans="2:17" s="7" customFormat="1" ht="105" x14ac:dyDescent="0.25">
      <c r="B25" s="11" t="s">
        <v>57</v>
      </c>
      <c r="C25" s="8" t="s">
        <v>75</v>
      </c>
      <c r="D25" s="8" t="s">
        <v>88</v>
      </c>
      <c r="E25" s="8" t="s">
        <v>92</v>
      </c>
      <c r="F25" s="8" t="s">
        <v>96</v>
      </c>
      <c r="G25" s="8" t="s">
        <v>92</v>
      </c>
      <c r="H25" s="12" t="str">
        <f>VLOOKUP(J25,Таблица,2,FALSE)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5" s="8" t="s">
        <v>40</v>
      </c>
      <c r="J25" s="19" t="s">
        <v>25</v>
      </c>
      <c r="K25" s="8">
        <v>1</v>
      </c>
      <c r="L25" s="20">
        <v>320271</v>
      </c>
      <c r="M25" s="20">
        <v>323505.89</v>
      </c>
      <c r="N25" s="20">
        <v>323505.89</v>
      </c>
      <c r="O25" s="20">
        <v>323505.89</v>
      </c>
      <c r="P25" s="20">
        <v>323505.89</v>
      </c>
      <c r="Q25" s="9">
        <v>105139414.25</v>
      </c>
    </row>
    <row r="26" spans="2:17" s="7" customFormat="1" ht="75" x14ac:dyDescent="0.25">
      <c r="B26" s="11" t="s">
        <v>59</v>
      </c>
      <c r="C26" s="8" t="s">
        <v>77</v>
      </c>
      <c r="D26" s="8" t="s">
        <v>89</v>
      </c>
      <c r="E26" s="8" t="s">
        <v>93</v>
      </c>
      <c r="F26" s="8" t="s">
        <v>97</v>
      </c>
      <c r="G26" s="8" t="s">
        <v>17</v>
      </c>
      <c r="H26" s="12" t="str">
        <f>VLOOKUP(J26,Таблица,2,FALSE)</f>
        <v>aq qant,EXW Almaty q.(ramaydany.Rahat 224a, №7 qoima)/сахар белый,EXW г.Алматы (мкр.Рахат 224А,склад №7)</v>
      </c>
      <c r="I26" s="8">
        <v>1701</v>
      </c>
      <c r="J26" s="19" t="s">
        <v>26</v>
      </c>
      <c r="K26" s="8">
        <v>1</v>
      </c>
      <c r="L26" s="20">
        <v>405000</v>
      </c>
      <c r="M26" s="20">
        <v>405000</v>
      </c>
      <c r="N26" s="20">
        <v>405000</v>
      </c>
      <c r="O26" s="20">
        <v>405000</v>
      </c>
      <c r="P26" s="20">
        <v>405000</v>
      </c>
      <c r="Q26" s="9">
        <v>40500000</v>
      </c>
    </row>
    <row r="27" spans="2:17" ht="18.75" customHeight="1" x14ac:dyDescent="0.25">
      <c r="B27" s="4"/>
      <c r="C27" s="4"/>
      <c r="D27" s="4"/>
      <c r="E27" s="4"/>
      <c r="F27" s="4"/>
      <c r="G27" s="4"/>
      <c r="H27" s="13"/>
      <c r="I27" s="14"/>
      <c r="J27" s="14"/>
      <c r="K27" s="14"/>
      <c r="L27" s="14"/>
      <c r="M27" s="14"/>
      <c r="N27" s="14"/>
      <c r="O27" s="14"/>
      <c r="P27" s="15"/>
      <c r="Q27" s="10">
        <f>SUM(Q5:Q26)</f>
        <v>1996802527.3999999</v>
      </c>
    </row>
    <row r="28" spans="2:17" x14ac:dyDescent="0.25">
      <c r="Q28" s="6"/>
    </row>
    <row r="29" spans="2:17" x14ac:dyDescent="0.25">
      <c r="Q29" s="6"/>
    </row>
  </sheetData>
  <autoFilter ref="B4:Q27" xr:uid="{E8B2D6B2-001F-45E1-81ED-F66B5398CB4D}"/>
  <mergeCells count="2">
    <mergeCell ref="H27:P27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F968-0EE1-4146-8254-FA3FC08AB4E1}">
  <dimension ref="B3:C11"/>
  <sheetViews>
    <sheetView workbookViewId="0">
      <selection activeCell="B3" sqref="B3:C11"/>
    </sheetView>
  </sheetViews>
  <sheetFormatPr defaultRowHeight="15" x14ac:dyDescent="0.25"/>
  <sheetData>
    <row r="3" spans="2:3" ht="38.25" x14ac:dyDescent="0.25">
      <c r="B3" s="18" t="s">
        <v>27</v>
      </c>
      <c r="C3" s="18" t="s">
        <v>28</v>
      </c>
    </row>
    <row r="4" spans="2:3" x14ac:dyDescent="0.25">
      <c r="B4" s="17" t="s">
        <v>19</v>
      </c>
      <c r="C4" s="17" t="s">
        <v>29</v>
      </c>
    </row>
    <row r="5" spans="2:3" x14ac:dyDescent="0.25">
      <c r="B5" s="17" t="s">
        <v>21</v>
      </c>
      <c r="C5" s="17" t="s">
        <v>30</v>
      </c>
    </row>
    <row r="6" spans="2:3" x14ac:dyDescent="0.25">
      <c r="B6" s="17" t="s">
        <v>20</v>
      </c>
      <c r="C6" s="17" t="s">
        <v>31</v>
      </c>
    </row>
    <row r="7" spans="2:3" x14ac:dyDescent="0.25">
      <c r="B7" s="17" t="s">
        <v>22</v>
      </c>
      <c r="C7" s="17" t="s">
        <v>32</v>
      </c>
    </row>
    <row r="8" spans="2:3" x14ac:dyDescent="0.25">
      <c r="B8" s="17" t="s">
        <v>23</v>
      </c>
      <c r="C8" s="17" t="s">
        <v>33</v>
      </c>
    </row>
    <row r="9" spans="2:3" x14ac:dyDescent="0.25">
      <c r="B9" s="17" t="s">
        <v>24</v>
      </c>
      <c r="C9" s="17" t="s">
        <v>34</v>
      </c>
    </row>
    <row r="10" spans="2:3" x14ac:dyDescent="0.25">
      <c r="B10" s="17" t="s">
        <v>25</v>
      </c>
      <c r="C10" s="17" t="s">
        <v>35</v>
      </c>
    </row>
    <row r="11" spans="2:3" x14ac:dyDescent="0.25">
      <c r="B11" s="17" t="s">
        <v>26</v>
      </c>
      <c r="C11" s="17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25.02.2026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2026-02-26T04:45:30Z</dcterms:modified>
</cp:coreProperties>
</file>