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E8FB152F-9424-465B-B366-54F5064023B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0.12.2025" sheetId="9" r:id="rId1"/>
    <sheet name="Лист1" sheetId="15" state="hidden" r:id="rId2"/>
  </sheets>
  <definedNames>
    <definedName name="_xlnm._FilterDatabase" localSheetId="0" hidden="1">'30.12.2025'!$B$4:$Q$32</definedName>
    <definedName name="таблица">Лист1!$B$9:$C$14</definedName>
  </definedNames>
  <calcPr calcId="191029" refMode="R1C1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5" i="9"/>
  <c r="Q32" i="9"/>
</calcChain>
</file>

<file path=xl/sharedStrings.xml><?xml version="1.0" encoding="utf-8"?>
<sst xmlns="http://schemas.openxmlformats.org/spreadsheetml/2006/main" count="220" uniqueCount="89">
  <si>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</si>
  <si>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</si>
  <si>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</si>
  <si>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</si>
  <si>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</si>
  <si>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</si>
  <si>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</si>
  <si>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</si>
  <si>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</si>
  <si>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</si>
  <si>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</si>
  <si>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</si>
  <si>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</si>
  <si>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</si>
  <si>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</si>
  <si>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</si>
  <si>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</si>
  <si>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</si>
  <si>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UWDEXWA</t>
  </si>
  <si>
    <t>aq qant, EXW jetkizy sharttary/сахар белый, условия поставки EXW</t>
  </si>
  <si>
    <t>САУДА-САТТЫҚ НӘТИЖЕЛЕРІ / ИТОГИ ТОРГОВ  
30.12.2025</t>
  </si>
  <si>
    <t>UWDFCXK</t>
  </si>
  <si>
    <t>UWDFCBK</t>
  </si>
  <si>
    <t>UWDFCAK</t>
  </si>
  <si>
    <t>UWDFCDA</t>
  </si>
  <si>
    <t>AD300K3</t>
  </si>
  <si>
    <t>D markaly komir klasty 0-300 mm AO Shubarkol Komir FCA Qazaqstan Respublikasyna T+3 ai/Уголь марки Д класса 0-300 мм АО Шубарколь комир FCA на РК T+3 месяца</t>
  </si>
  <si>
    <t>aq qant, FCA st. Aksenger (stansia kody 703804)/сахар белый, FCA ст. Аксенгер (код станции 703804)</t>
  </si>
  <si>
    <t>aq qant,FCA st.Byryndai(stansia kody 703908)/сахар белый,FCA ст.Бурундай(код станции 703908)</t>
  </si>
  <si>
    <t>aq qant, FCA Aqtobe oblysy, st. Aqtobe 2/сахар белый, FCA Актюбинсая обл, ст. Актобе 2</t>
  </si>
  <si>
    <t>aq qant, FCA st. Shymkent (stans?a kody 698606)/сахар белый, FCA ст. Шымкент (код станции 698606)</t>
  </si>
  <si>
    <t>ТОО «КаИс Инвест»</t>
  </si>
  <si>
    <t>ТОО «Ерке-М»</t>
  </si>
  <si>
    <t>ТОО KZ-Broker</t>
  </si>
  <si>
    <t>ТОО "ПСВ86"</t>
  </si>
  <si>
    <t>ТОО «Каз Интер Уголь»</t>
  </si>
  <si>
    <t>ТОО "BEST" (БЭСТ)</t>
  </si>
  <si>
    <t>ИП Спецпереработка</t>
  </si>
  <si>
    <t>ТОО АдалКомир</t>
  </si>
  <si>
    <t>ТОО Coal Sistem Trade</t>
  </si>
  <si>
    <t>ТОО "Комир 18"</t>
  </si>
  <si>
    <t>ИП SSGOLD</t>
  </si>
  <si>
    <t>ИП Авалон</t>
  </si>
  <si>
    <t>ТОО "KARA TASS"</t>
  </si>
  <si>
    <t>ТОО Регион ТехТранс</t>
  </si>
  <si>
    <t>ТОО Алматы УглеСнаб</t>
  </si>
  <si>
    <t>ТОО Авангард Ко</t>
  </si>
  <si>
    <t>ИП Крылов В.И.</t>
  </si>
  <si>
    <t>ТОО «КонтактУглеПром»</t>
  </si>
  <si>
    <t>ИП ALTYNHAN</t>
  </si>
  <si>
    <t>ИП "АЛЬЯНС ГРУПП"</t>
  </si>
  <si>
    <t>130440027061</t>
  </si>
  <si>
    <t>000340007384</t>
  </si>
  <si>
    <t>220640050578</t>
  </si>
  <si>
    <t>180940015848</t>
  </si>
  <si>
    <t>150140009561</t>
  </si>
  <si>
    <t>981040003297</t>
  </si>
  <si>
    <t>910729350783</t>
  </si>
  <si>
    <t>240840011374</t>
  </si>
  <si>
    <t>180740028149</t>
  </si>
  <si>
    <t>181140018777</t>
  </si>
  <si>
    <t>010409600044</t>
  </si>
  <si>
    <t>950209000163</t>
  </si>
  <si>
    <t>221140037278</t>
  </si>
  <si>
    <t>181140004449</t>
  </si>
  <si>
    <t>131140010435</t>
  </si>
  <si>
    <t>090740010953</t>
  </si>
  <si>
    <t>910925350739</t>
  </si>
  <si>
    <t>130240019013</t>
  </si>
  <si>
    <t>800913301544</t>
  </si>
  <si>
    <t>860304001575</t>
  </si>
  <si>
    <t>AMKO GROUP ТОО</t>
  </si>
  <si>
    <t>Брокер Стандарт Плюс ТОО</t>
  </si>
  <si>
    <t>Torino-06 ТОО</t>
  </si>
  <si>
    <t>Евразийский торговый брокер ТОО</t>
  </si>
  <si>
    <t>ТОО "Адалант777"</t>
  </si>
  <si>
    <t>Альта и К ТОО</t>
  </si>
  <si>
    <t>Корунд-777 ТОО</t>
  </si>
  <si>
    <t>ТОО "TBA Group"</t>
  </si>
  <si>
    <t>ЮТС Капитал ТОО</t>
  </si>
  <si>
    <t>Актор НС ТОО</t>
  </si>
  <si>
    <t>ATC Brok ТОО</t>
  </si>
  <si>
    <t>ТОО "МЕРКЕНСКИЙ САХАР"</t>
  </si>
  <si>
    <t>ТОО "Коксуский сахарный завод"</t>
  </si>
  <si>
    <t>АО "ШУБАРКОЛЬ КОМИР"</t>
  </si>
  <si>
    <t>210840034511</t>
  </si>
  <si>
    <t>150240026911</t>
  </si>
  <si>
    <t>020740000236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</si>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</sst>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34"/>
  <sheetViews>
    <sheetView tabSelected="1" topLeftCell="A19" zoomScale="60" zoomScaleNormal="60" workbookViewId="0">
      <selection activeCell="M53" sqref="M53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9.140625" style="1"/>
    <col min="19" max="19" width="21.140625" style="1" customWidth="1"/>
    <col min="20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4" t="s">
        <v>20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s="2" customFormat="1" ht="85.5" x14ac:dyDescent="0.25">
      <c r="B4" s="3" t="s">
        <v>0</v>
      </c>
      <c r="C4" s="3" t="s">
        <v>13</v>
      </c>
      <c r="D4" s="3" t="s">
        <v>12</v>
      </c>
      <c r="E4" s="3" t="s">
        <v>1</v>
      </c>
      <c r="F4" s="3" t="s">
        <v>14</v>
      </c>
      <c r="G4" s="3" t="s">
        <v>15</v>
      </c>
      <c r="H4" s="3" t="s">
        <v>2</v>
      </c>
      <c r="I4" s="3" t="s">
        <v>17</v>
      </c>
      <c r="J4" s="3" t="s">
        <v>3</v>
      </c>
      <c r="K4" s="3" t="s">
        <v>4</v>
      </c>
      <c r="L4" s="3" t="s">
        <v>9</v>
      </c>
      <c r="M4" s="3" t="s">
        <v>10</v>
      </c>
      <c r="N4" s="3" t="s">
        <v>7</v>
      </c>
      <c r="O4" s="3" t="s">
        <v>6</v>
      </c>
      <c r="P4" s="3" t="s">
        <v>5</v>
      </c>
      <c r="Q4" s="3" t="s">
        <v>16</v>
      </c>
    </row>
    <row r="5" spans="2:17" s="2" customFormat="1" ht="30" x14ac:dyDescent="0.25">
      <c r="B5" s="10" t="s">
        <v>31</v>
      </c>
      <c r="C5" s="8" t="s">
        <v>51</v>
      </c>
      <c r="D5" s="8" t="s">
        <v>71</v>
      </c>
      <c r="E5" s="8" t="s">
        <v>82</v>
      </c>
      <c r="F5" s="8" t="s">
        <v>85</v>
      </c>
      <c r="G5" s="8" t="s">
        <v>88</v>
      </c>
      <c r="H5" s="8" t="str">
        <f t="shared" ref="H5:H16" si="0">VLOOKUP(J5,таблица,2,FALSE)</f>
        <v>aq qant, FCA st. Shymkent (stans?a kody 698606)/сахар белый, FCA ст. Шымкент (код станции 698606)</v>
      </c>
      <c r="I5" s="8">
        <v>1701</v>
      </c>
      <c r="J5" s="7" t="s">
        <v>21</v>
      </c>
      <c r="K5" s="8">
        <v>2</v>
      </c>
      <c r="L5" s="9">
        <v>324000</v>
      </c>
      <c r="M5" s="9">
        <v>324000</v>
      </c>
      <c r="N5" s="9">
        <v>324000</v>
      </c>
      <c r="O5" s="9">
        <v>324000</v>
      </c>
      <c r="P5" s="9">
        <v>324000</v>
      </c>
      <c r="Q5" s="8">
        <v>176256000</v>
      </c>
    </row>
    <row r="6" spans="2:17" s="2" customFormat="1" ht="30" x14ac:dyDescent="0.25">
      <c r="B6" s="10" t="s">
        <v>31</v>
      </c>
      <c r="C6" s="8" t="s">
        <v>51</v>
      </c>
      <c r="D6" s="8" t="s">
        <v>71</v>
      </c>
      <c r="E6" s="8" t="s">
        <v>82</v>
      </c>
      <c r="F6" s="8" t="s">
        <v>85</v>
      </c>
      <c r="G6" s="8" t="s">
        <v>88</v>
      </c>
      <c r="H6" s="8" t="str">
        <f t="shared" si="0"/>
        <v>aq qant,FCA st.Byryndai(stansia kody 703908)/сахар белый,FCA ст.Бурундай(код станции 703908)</v>
      </c>
      <c r="I6" s="8">
        <v>1701</v>
      </c>
      <c r="J6" s="7" t="s">
        <v>22</v>
      </c>
      <c r="K6" s="8">
        <v>2</v>
      </c>
      <c r="L6" s="9">
        <v>324000</v>
      </c>
      <c r="M6" s="9">
        <v>324000</v>
      </c>
      <c r="N6" s="9">
        <v>324000</v>
      </c>
      <c r="O6" s="9">
        <v>324000</v>
      </c>
      <c r="P6" s="9">
        <v>324000</v>
      </c>
      <c r="Q6" s="8">
        <v>220320000</v>
      </c>
    </row>
    <row r="7" spans="2:17" s="2" customFormat="1" ht="30" x14ac:dyDescent="0.25">
      <c r="B7" s="10" t="s">
        <v>31</v>
      </c>
      <c r="C7" s="8" t="s">
        <v>51</v>
      </c>
      <c r="D7" s="8" t="s">
        <v>71</v>
      </c>
      <c r="E7" s="8" t="s">
        <v>82</v>
      </c>
      <c r="F7" s="8" t="s">
        <v>85</v>
      </c>
      <c r="G7" s="8" t="s">
        <v>88</v>
      </c>
      <c r="H7" s="8" t="str">
        <f t="shared" si="0"/>
        <v>aq qant, FCA st. Aksenger (stansia kody 703804)/сахар белый, FCA ст. Аксенгер (код станции 703804)</v>
      </c>
      <c r="I7" s="8">
        <v>1701</v>
      </c>
      <c r="J7" s="7" t="s">
        <v>23</v>
      </c>
      <c r="K7" s="8">
        <v>5</v>
      </c>
      <c r="L7" s="9">
        <v>324000</v>
      </c>
      <c r="M7" s="9">
        <v>324000</v>
      </c>
      <c r="N7" s="9">
        <v>324000</v>
      </c>
      <c r="O7" s="9">
        <v>324000</v>
      </c>
      <c r="P7" s="9">
        <v>324000</v>
      </c>
      <c r="Q7" s="8">
        <v>506736000</v>
      </c>
    </row>
    <row r="8" spans="2:17" s="2" customFormat="1" ht="30" x14ac:dyDescent="0.25">
      <c r="B8" s="10" t="s">
        <v>31</v>
      </c>
      <c r="C8" s="8" t="s">
        <v>51</v>
      </c>
      <c r="D8" s="8" t="s">
        <v>71</v>
      </c>
      <c r="E8" s="8" t="s">
        <v>82</v>
      </c>
      <c r="F8" s="8" t="s">
        <v>85</v>
      </c>
      <c r="G8" s="8" t="s">
        <v>88</v>
      </c>
      <c r="H8" s="8" t="str">
        <f t="shared" si="0"/>
        <v>aq qant, FCA Aqtobe oblysy, st. Aqtobe 2/сахар белый, FCA Актюбинсая обл, ст. Актобе 2</v>
      </c>
      <c r="I8" s="8">
        <v>1701</v>
      </c>
      <c r="J8" s="7" t="s">
        <v>24</v>
      </c>
      <c r="K8" s="8">
        <v>1</v>
      </c>
      <c r="L8" s="9">
        <v>324000</v>
      </c>
      <c r="M8" s="9">
        <v>324000</v>
      </c>
      <c r="N8" s="9">
        <v>324000</v>
      </c>
      <c r="O8" s="9">
        <v>324000</v>
      </c>
      <c r="P8" s="9">
        <v>324000</v>
      </c>
      <c r="Q8" s="8">
        <v>88128000</v>
      </c>
    </row>
    <row r="9" spans="2:17" s="2" customFormat="1" ht="30" x14ac:dyDescent="0.25">
      <c r="B9" s="10" t="s">
        <v>31</v>
      </c>
      <c r="C9" s="8" t="s">
        <v>51</v>
      </c>
      <c r="D9" s="8" t="s">
        <v>71</v>
      </c>
      <c r="E9" s="8" t="s">
        <v>83</v>
      </c>
      <c r="F9" s="8" t="s">
        <v>86</v>
      </c>
      <c r="G9" s="8" t="s">
        <v>88</v>
      </c>
      <c r="H9" s="8" t="str">
        <f t="shared" si="0"/>
        <v>aq qant, EXW jetkizy sharttary/сахар белый, условия поставки EXW</v>
      </c>
      <c r="I9" s="8">
        <v>1701</v>
      </c>
      <c r="J9" s="7" t="s">
        <v>18</v>
      </c>
      <c r="K9" s="8">
        <v>9</v>
      </c>
      <c r="L9" s="9">
        <v>350000</v>
      </c>
      <c r="M9" s="9">
        <v>360000</v>
      </c>
      <c r="N9" s="9">
        <v>350000</v>
      </c>
      <c r="O9" s="9">
        <v>350000</v>
      </c>
      <c r="P9" s="9">
        <v>350000</v>
      </c>
      <c r="Q9" s="8">
        <v>833000000</v>
      </c>
    </row>
    <row r="10" spans="2:17" s="2" customFormat="1" ht="30" x14ac:dyDescent="0.25">
      <c r="B10" s="10" t="s">
        <v>32</v>
      </c>
      <c r="C10" s="8" t="s">
        <v>52</v>
      </c>
      <c r="D10" s="8" t="s">
        <v>71</v>
      </c>
      <c r="E10" s="8" t="s">
        <v>83</v>
      </c>
      <c r="F10" s="8" t="s">
        <v>86</v>
      </c>
      <c r="G10" s="8" t="s">
        <v>88</v>
      </c>
      <c r="H10" s="8" t="str">
        <f t="shared" si="0"/>
        <v>aq qant, EXW jetkizy sharttary/сахар белый, условия поставки EXW</v>
      </c>
      <c r="I10" s="8">
        <v>1701</v>
      </c>
      <c r="J10" s="7" t="s">
        <v>18</v>
      </c>
      <c r="K10" s="8">
        <v>1</v>
      </c>
      <c r="L10" s="9">
        <v>350000</v>
      </c>
      <c r="M10" s="9">
        <v>360000</v>
      </c>
      <c r="N10" s="9">
        <v>360000</v>
      </c>
      <c r="O10" s="9">
        <v>360000</v>
      </c>
      <c r="P10" s="9">
        <v>360000</v>
      </c>
      <c r="Q10" s="8">
        <v>48960000</v>
      </c>
    </row>
    <row r="11" spans="2:17" s="2" customFormat="1" ht="60" x14ac:dyDescent="0.25">
      <c r="B11" s="10" t="s">
        <v>33</v>
      </c>
      <c r="C11" s="8" t="s">
        <v>53</v>
      </c>
      <c r="D11" s="8" t="s">
        <v>33</v>
      </c>
      <c r="E11" s="8" t="s">
        <v>84</v>
      </c>
      <c r="F11" s="8" t="s">
        <v>87</v>
      </c>
      <c r="G11" s="8" t="s">
        <v>84</v>
      </c>
      <c r="H11" s="8" t="str">
        <f t="shared" si="0"/>
        <v>D markaly komir klasty 0-300 mm AO Shubarkol Komir FCA Qazaqstan Respublikasyna T+3 ai/Уголь марки Д класса 0-300 мм АО Шубарколь комир FCA на РК T+3 месяца</v>
      </c>
      <c r="I11" s="8">
        <v>2701</v>
      </c>
      <c r="J11" s="7" t="s">
        <v>25</v>
      </c>
      <c r="K11" s="8">
        <v>3</v>
      </c>
      <c r="L11" s="9">
        <v>8724.17</v>
      </c>
      <c r="M11" s="9">
        <v>8724.17</v>
      </c>
      <c r="N11" s="9">
        <v>8724.17</v>
      </c>
      <c r="O11" s="9">
        <v>8724.17</v>
      </c>
      <c r="P11" s="9">
        <v>8724.17</v>
      </c>
      <c r="Q11" s="8">
        <v>12039354.6</v>
      </c>
    </row>
    <row r="12" spans="2:17" s="2" customFormat="1" ht="60" x14ac:dyDescent="0.25">
      <c r="B12" s="10" t="s">
        <v>34</v>
      </c>
      <c r="C12" s="8" t="s">
        <v>54</v>
      </c>
      <c r="D12" s="8" t="s">
        <v>72</v>
      </c>
      <c r="E12" s="8" t="s">
        <v>84</v>
      </c>
      <c r="F12" s="8" t="s">
        <v>87</v>
      </c>
      <c r="G12" s="8" t="s">
        <v>84</v>
      </c>
      <c r="H12" s="8" t="str">
        <f t="shared" si="0"/>
        <v>D markaly komir klasty 0-300 mm AO Shubarkol Komir FCA Qazaqstan Respublikasyna T+3 ai/Уголь марки Д класса 0-300 мм АО Шубарколь комир FCA на РК T+3 месяца</v>
      </c>
      <c r="I12" s="8">
        <v>2701</v>
      </c>
      <c r="J12" s="7" t="s">
        <v>25</v>
      </c>
      <c r="K12" s="8">
        <v>8</v>
      </c>
      <c r="L12" s="9">
        <v>8724.17</v>
      </c>
      <c r="M12" s="9">
        <v>8724.17</v>
      </c>
      <c r="N12" s="9">
        <v>8724.17</v>
      </c>
      <c r="O12" s="9">
        <v>8724.17</v>
      </c>
      <c r="P12" s="9">
        <v>8724.17</v>
      </c>
      <c r="Q12" s="8">
        <v>36118063.799999997</v>
      </c>
    </row>
    <row r="13" spans="2:17" s="2" customFormat="1" ht="60" x14ac:dyDescent="0.25">
      <c r="B13" s="10" t="s">
        <v>35</v>
      </c>
      <c r="C13" s="8" t="s">
        <v>55</v>
      </c>
      <c r="D13" s="8" t="s">
        <v>73</v>
      </c>
      <c r="E13" s="8" t="s">
        <v>84</v>
      </c>
      <c r="F13" s="8" t="s">
        <v>87</v>
      </c>
      <c r="G13" s="8" t="s">
        <v>84</v>
      </c>
      <c r="H13" s="8" t="str">
        <f t="shared" si="0"/>
        <v>D markaly komir klasty 0-300 mm AO Shubarkol Komir FCA Qazaqstan Respublikasyna T+3 ai/Уголь марки Д класса 0-300 мм АО Шубарколь комир FCA на РК T+3 месяца</v>
      </c>
      <c r="I13" s="8">
        <v>2701</v>
      </c>
      <c r="J13" s="7" t="s">
        <v>25</v>
      </c>
      <c r="K13" s="8">
        <v>4</v>
      </c>
      <c r="L13" s="9">
        <v>8724.17</v>
      </c>
      <c r="M13" s="9">
        <v>8724.17</v>
      </c>
      <c r="N13" s="9">
        <v>8724.17</v>
      </c>
      <c r="O13" s="9">
        <v>8724.17</v>
      </c>
      <c r="P13" s="9">
        <v>8724.17</v>
      </c>
      <c r="Q13" s="8">
        <v>18059031.899999999</v>
      </c>
    </row>
    <row r="14" spans="2:17" s="2" customFormat="1" ht="60" x14ac:dyDescent="0.25">
      <c r="B14" s="10" t="s">
        <v>36</v>
      </c>
      <c r="C14" s="8" t="s">
        <v>56</v>
      </c>
      <c r="D14" s="8" t="s">
        <v>74</v>
      </c>
      <c r="E14" s="8" t="s">
        <v>84</v>
      </c>
      <c r="F14" s="8" t="s">
        <v>87</v>
      </c>
      <c r="G14" s="8" t="s">
        <v>84</v>
      </c>
      <c r="H14" s="8" t="str">
        <f t="shared" si="0"/>
        <v>D markaly komir klasty 0-300 mm AO Shubarkol Komir FCA Qazaqstan Respublikasyna T+3 ai/Уголь марки Д класса 0-300 мм АО Шубарколь комир FCA на РК T+3 месяца</v>
      </c>
      <c r="I14" s="8">
        <v>2701</v>
      </c>
      <c r="J14" s="7" t="s">
        <v>25</v>
      </c>
      <c r="K14" s="8">
        <v>4</v>
      </c>
      <c r="L14" s="9">
        <v>8724.17</v>
      </c>
      <c r="M14" s="9">
        <v>8724.17</v>
      </c>
      <c r="N14" s="9">
        <v>8724.17</v>
      </c>
      <c r="O14" s="9">
        <v>8724.17</v>
      </c>
      <c r="P14" s="9">
        <v>8724.17</v>
      </c>
      <c r="Q14" s="8">
        <v>18059031.899999999</v>
      </c>
    </row>
    <row r="15" spans="2:17" s="2" customFormat="1" ht="60" x14ac:dyDescent="0.25">
      <c r="B15" s="10" t="s">
        <v>37</v>
      </c>
      <c r="C15" s="8" t="s">
        <v>57</v>
      </c>
      <c r="D15" s="8" t="s">
        <v>72</v>
      </c>
      <c r="E15" s="8" t="s">
        <v>84</v>
      </c>
      <c r="F15" s="8" t="s">
        <v>87</v>
      </c>
      <c r="G15" s="8" t="s">
        <v>84</v>
      </c>
      <c r="H15" s="8" t="str">
        <f t="shared" si="0"/>
        <v>D markaly komir klasty 0-300 mm AO Shubarkol Komir FCA Qazaqstan Respublikasyna T+3 ai/Уголь марки Д класса 0-300 мм АО Шубарколь комир FCA на РК T+3 месяца</v>
      </c>
      <c r="I15" s="8">
        <v>2701</v>
      </c>
      <c r="J15" s="7" t="s">
        <v>25</v>
      </c>
      <c r="K15" s="8">
        <v>2</v>
      </c>
      <c r="L15" s="9">
        <v>8724.17</v>
      </c>
      <c r="M15" s="9">
        <v>8724.17</v>
      </c>
      <c r="N15" s="9">
        <v>8724.17</v>
      </c>
      <c r="O15" s="9">
        <v>8724.17</v>
      </c>
      <c r="P15" s="9">
        <v>8724.17</v>
      </c>
      <c r="Q15" s="8">
        <v>9029515.9499999993</v>
      </c>
    </row>
    <row r="16" spans="2:17" s="2" customFormat="1" ht="60" x14ac:dyDescent="0.25">
      <c r="B16" s="10" t="s">
        <v>38</v>
      </c>
      <c r="C16" s="8" t="s">
        <v>58</v>
      </c>
      <c r="D16" s="8" t="s">
        <v>38</v>
      </c>
      <c r="E16" s="8" t="s">
        <v>84</v>
      </c>
      <c r="F16" s="8" t="s">
        <v>87</v>
      </c>
      <c r="G16" s="8" t="s">
        <v>84</v>
      </c>
      <c r="H16" s="8" t="str">
        <f t="shared" si="0"/>
        <v>D markaly komir klasty 0-300 mm AO Shubarkol Komir FCA Qazaqstan Respublikasyna T+3 ai/Уголь марки Д класса 0-300 мм АО Шубарколь комир FCA на РК T+3 месяца</v>
      </c>
      <c r="I16" s="8">
        <v>2701</v>
      </c>
      <c r="J16" s="7" t="s">
        <v>25</v>
      </c>
      <c r="K16" s="8">
        <v>6</v>
      </c>
      <c r="L16" s="9">
        <v>8724.17</v>
      </c>
      <c r="M16" s="9">
        <v>8724.17</v>
      </c>
      <c r="N16" s="9">
        <v>8724.17</v>
      </c>
      <c r="O16" s="9">
        <v>8724.17</v>
      </c>
      <c r="P16" s="9">
        <v>8724.17</v>
      </c>
      <c r="Q16" s="8">
        <v>27088547.850000001</v>
      </c>
    </row>
    <row r="17" spans="2:17" s="2" customFormat="1" ht="60" x14ac:dyDescent="0.25">
      <c r="B17" s="10" t="s">
        <v>39</v>
      </c>
      <c r="C17" s="8" t="s">
        <v>59</v>
      </c>
      <c r="D17" s="8" t="s">
        <v>75</v>
      </c>
      <c r="E17" s="8" t="s">
        <v>84</v>
      </c>
      <c r="F17" s="8" t="s">
        <v>87</v>
      </c>
      <c r="G17" s="8" t="s">
        <v>84</v>
      </c>
      <c r="H17" s="8" t="str">
        <f t="shared" ref="H17:H30" si="1">VLOOKUP(J17,таблица,2,FALSE)</f>
        <v>D markaly komir klasty 0-300 mm AO Shubarkol Komir FCA Qazaqstan Respublikasyna T+3 ai/Уголь марки Д класса 0-300 мм АО Шубарколь комир FCA на РК T+3 месяца</v>
      </c>
      <c r="I17" s="8">
        <v>2701</v>
      </c>
      <c r="J17" s="7" t="s">
        <v>25</v>
      </c>
      <c r="K17" s="8">
        <v>2</v>
      </c>
      <c r="L17" s="9">
        <v>8724.17</v>
      </c>
      <c r="M17" s="9">
        <v>8724.17</v>
      </c>
      <c r="N17" s="9">
        <v>8724.17</v>
      </c>
      <c r="O17" s="9">
        <v>8724.17</v>
      </c>
      <c r="P17" s="9">
        <v>8724.17</v>
      </c>
      <c r="Q17" s="8">
        <v>9029515.9499999993</v>
      </c>
    </row>
    <row r="18" spans="2:17" s="2" customFormat="1" ht="60" x14ac:dyDescent="0.25">
      <c r="B18" s="10" t="s">
        <v>40</v>
      </c>
      <c r="C18" s="8" t="s">
        <v>60</v>
      </c>
      <c r="D18" s="8" t="s">
        <v>74</v>
      </c>
      <c r="E18" s="8" t="s">
        <v>84</v>
      </c>
      <c r="F18" s="8" t="s">
        <v>87</v>
      </c>
      <c r="G18" s="8" t="s">
        <v>84</v>
      </c>
      <c r="H18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18" s="8">
        <v>2701</v>
      </c>
      <c r="J18" s="7" t="s">
        <v>25</v>
      </c>
      <c r="K18" s="8">
        <v>6</v>
      </c>
      <c r="L18" s="9">
        <v>8724.17</v>
      </c>
      <c r="M18" s="9">
        <v>8724.17</v>
      </c>
      <c r="N18" s="9">
        <v>8724.17</v>
      </c>
      <c r="O18" s="9">
        <v>8724.17</v>
      </c>
      <c r="P18" s="9">
        <v>8724.17</v>
      </c>
      <c r="Q18" s="8">
        <v>24078709.199999999</v>
      </c>
    </row>
    <row r="19" spans="2:17" s="2" customFormat="1" ht="60" x14ac:dyDescent="0.25">
      <c r="B19" s="10" t="s">
        <v>41</v>
      </c>
      <c r="C19" s="8" t="s">
        <v>61</v>
      </c>
      <c r="D19" s="8" t="s">
        <v>75</v>
      </c>
      <c r="E19" s="8" t="s">
        <v>84</v>
      </c>
      <c r="F19" s="8" t="s">
        <v>87</v>
      </c>
      <c r="G19" s="8" t="s">
        <v>84</v>
      </c>
      <c r="H19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19" s="8">
        <v>2701</v>
      </c>
      <c r="J19" s="7" t="s">
        <v>25</v>
      </c>
      <c r="K19" s="8">
        <v>1</v>
      </c>
      <c r="L19" s="9">
        <v>8724.17</v>
      </c>
      <c r="M19" s="9">
        <v>8724.17</v>
      </c>
      <c r="N19" s="9">
        <v>8724.17</v>
      </c>
      <c r="O19" s="9">
        <v>8724.17</v>
      </c>
      <c r="P19" s="9">
        <v>8724.17</v>
      </c>
      <c r="Q19" s="8">
        <v>6019677.2999999998</v>
      </c>
    </row>
    <row r="20" spans="2:17" s="2" customFormat="1" ht="60" x14ac:dyDescent="0.25">
      <c r="B20" s="10" t="s">
        <v>34</v>
      </c>
      <c r="C20" s="8" t="s">
        <v>54</v>
      </c>
      <c r="D20" s="8" t="s">
        <v>75</v>
      </c>
      <c r="E20" s="8" t="s">
        <v>84</v>
      </c>
      <c r="F20" s="8" t="s">
        <v>87</v>
      </c>
      <c r="G20" s="8" t="s">
        <v>84</v>
      </c>
      <c r="H20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0" s="8">
        <v>2701</v>
      </c>
      <c r="J20" s="7" t="s">
        <v>25</v>
      </c>
      <c r="K20" s="8">
        <v>1</v>
      </c>
      <c r="L20" s="9">
        <v>8724.17</v>
      </c>
      <c r="M20" s="9">
        <v>8724.17</v>
      </c>
      <c r="N20" s="9">
        <v>8724.17</v>
      </c>
      <c r="O20" s="9">
        <v>8724.17</v>
      </c>
      <c r="P20" s="9">
        <v>8724.17</v>
      </c>
      <c r="Q20" s="8">
        <v>9029515.9499999993</v>
      </c>
    </row>
    <row r="21" spans="2:17" s="2" customFormat="1" ht="60" x14ac:dyDescent="0.25">
      <c r="B21" s="10" t="s">
        <v>37</v>
      </c>
      <c r="C21" s="8" t="s">
        <v>57</v>
      </c>
      <c r="D21" s="8" t="s">
        <v>75</v>
      </c>
      <c r="E21" s="8" t="s">
        <v>84</v>
      </c>
      <c r="F21" s="8" t="s">
        <v>87</v>
      </c>
      <c r="G21" s="8" t="s">
        <v>84</v>
      </c>
      <c r="H21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1" s="8">
        <v>2701</v>
      </c>
      <c r="J21" s="7" t="s">
        <v>25</v>
      </c>
      <c r="K21" s="8">
        <v>3</v>
      </c>
      <c r="L21" s="9">
        <v>8724.17</v>
      </c>
      <c r="M21" s="9">
        <v>8724.17</v>
      </c>
      <c r="N21" s="9">
        <v>8724.17</v>
      </c>
      <c r="O21" s="9">
        <v>8724.17</v>
      </c>
      <c r="P21" s="9">
        <v>8724.17</v>
      </c>
      <c r="Q21" s="8">
        <v>18059031.899999999</v>
      </c>
    </row>
    <row r="22" spans="2:17" s="2" customFormat="1" ht="60" x14ac:dyDescent="0.25">
      <c r="B22" s="10" t="s">
        <v>42</v>
      </c>
      <c r="C22" s="8" t="s">
        <v>62</v>
      </c>
      <c r="D22" s="8" t="s">
        <v>75</v>
      </c>
      <c r="E22" s="8" t="s">
        <v>84</v>
      </c>
      <c r="F22" s="8" t="s">
        <v>87</v>
      </c>
      <c r="G22" s="8" t="s">
        <v>84</v>
      </c>
      <c r="H22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2" s="8">
        <v>2701</v>
      </c>
      <c r="J22" s="7" t="s">
        <v>25</v>
      </c>
      <c r="K22" s="8">
        <v>1</v>
      </c>
      <c r="L22" s="9">
        <v>8724.17</v>
      </c>
      <c r="M22" s="9">
        <v>8724.17</v>
      </c>
      <c r="N22" s="9">
        <v>8724.17</v>
      </c>
      <c r="O22" s="9">
        <v>8724.17</v>
      </c>
      <c r="P22" s="9">
        <v>8724.17</v>
      </c>
      <c r="Q22" s="8">
        <v>6019677.2999999998</v>
      </c>
    </row>
    <row r="23" spans="2:17" s="2" customFormat="1" ht="60" x14ac:dyDescent="0.25">
      <c r="B23" s="10" t="s">
        <v>43</v>
      </c>
      <c r="C23" s="8" t="s">
        <v>63</v>
      </c>
      <c r="D23" s="8" t="s">
        <v>75</v>
      </c>
      <c r="E23" s="8" t="s">
        <v>84</v>
      </c>
      <c r="F23" s="8" t="s">
        <v>87</v>
      </c>
      <c r="G23" s="8" t="s">
        <v>84</v>
      </c>
      <c r="H23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3" s="8">
        <v>2701</v>
      </c>
      <c r="J23" s="7" t="s">
        <v>25</v>
      </c>
      <c r="K23" s="8">
        <v>2</v>
      </c>
      <c r="L23" s="9">
        <v>8724.17</v>
      </c>
      <c r="M23" s="9">
        <v>8724.17</v>
      </c>
      <c r="N23" s="9">
        <v>8724.17</v>
      </c>
      <c r="O23" s="9">
        <v>8724.17</v>
      </c>
      <c r="P23" s="9">
        <v>8724.17</v>
      </c>
      <c r="Q23" s="8">
        <v>9029515.9499999993</v>
      </c>
    </row>
    <row r="24" spans="2:17" s="2" customFormat="1" ht="60" x14ac:dyDescent="0.25">
      <c r="B24" s="10" t="s">
        <v>44</v>
      </c>
      <c r="C24" s="8" t="s">
        <v>64</v>
      </c>
      <c r="D24" s="8" t="s">
        <v>44</v>
      </c>
      <c r="E24" s="8" t="s">
        <v>84</v>
      </c>
      <c r="F24" s="8" t="s">
        <v>87</v>
      </c>
      <c r="G24" s="8" t="s">
        <v>84</v>
      </c>
      <c r="H24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4" s="8">
        <v>2701</v>
      </c>
      <c r="J24" s="7" t="s">
        <v>25</v>
      </c>
      <c r="K24" s="8">
        <v>2</v>
      </c>
      <c r="L24" s="9">
        <v>8724.17</v>
      </c>
      <c r="M24" s="9">
        <v>8724.17</v>
      </c>
      <c r="N24" s="9">
        <v>8724.17</v>
      </c>
      <c r="O24" s="9">
        <v>8724.17</v>
      </c>
      <c r="P24" s="9">
        <v>8724.17</v>
      </c>
      <c r="Q24" s="8">
        <v>9029515.9499999993</v>
      </c>
    </row>
    <row r="25" spans="2:17" s="2" customFormat="1" ht="60" x14ac:dyDescent="0.25">
      <c r="B25" s="10" t="s">
        <v>45</v>
      </c>
      <c r="C25" s="8" t="s">
        <v>65</v>
      </c>
      <c r="D25" s="8" t="s">
        <v>76</v>
      </c>
      <c r="E25" s="8" t="s">
        <v>84</v>
      </c>
      <c r="F25" s="8" t="s">
        <v>87</v>
      </c>
      <c r="G25" s="8" t="s">
        <v>84</v>
      </c>
      <c r="H25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5" s="8">
        <v>2701</v>
      </c>
      <c r="J25" s="7" t="s">
        <v>25</v>
      </c>
      <c r="K25" s="8">
        <v>2</v>
      </c>
      <c r="L25" s="9">
        <v>8724.17</v>
      </c>
      <c r="M25" s="9">
        <v>8724.17</v>
      </c>
      <c r="N25" s="9">
        <v>8724.17</v>
      </c>
      <c r="O25" s="9">
        <v>8724.17</v>
      </c>
      <c r="P25" s="9">
        <v>8724.17</v>
      </c>
      <c r="Q25" s="8">
        <v>9029515.9499999993</v>
      </c>
    </row>
    <row r="26" spans="2:17" s="2" customFormat="1" ht="60" x14ac:dyDescent="0.25">
      <c r="B26" s="10" t="s">
        <v>46</v>
      </c>
      <c r="C26" s="8" t="s">
        <v>66</v>
      </c>
      <c r="D26" s="8" t="s">
        <v>77</v>
      </c>
      <c r="E26" s="8" t="s">
        <v>84</v>
      </c>
      <c r="F26" s="8" t="s">
        <v>87</v>
      </c>
      <c r="G26" s="8" t="s">
        <v>84</v>
      </c>
      <c r="H26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6" s="8">
        <v>2701</v>
      </c>
      <c r="J26" s="7" t="s">
        <v>25</v>
      </c>
      <c r="K26" s="8">
        <v>2</v>
      </c>
      <c r="L26" s="9">
        <v>8724.17</v>
      </c>
      <c r="M26" s="9">
        <v>8724.17</v>
      </c>
      <c r="N26" s="9">
        <v>8724.17</v>
      </c>
      <c r="O26" s="9">
        <v>8724.17</v>
      </c>
      <c r="P26" s="9">
        <v>8724.17</v>
      </c>
      <c r="Q26" s="8">
        <v>9029515.9499999993</v>
      </c>
    </row>
    <row r="27" spans="2:17" s="2" customFormat="1" ht="60" x14ac:dyDescent="0.25">
      <c r="B27" s="10" t="s">
        <v>47</v>
      </c>
      <c r="C27" s="8" t="s">
        <v>67</v>
      </c>
      <c r="D27" s="8" t="s">
        <v>72</v>
      </c>
      <c r="E27" s="8" t="s">
        <v>84</v>
      </c>
      <c r="F27" s="8" t="s">
        <v>87</v>
      </c>
      <c r="G27" s="8" t="s">
        <v>84</v>
      </c>
      <c r="H27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7" s="8">
        <v>2701</v>
      </c>
      <c r="J27" s="7" t="s">
        <v>25</v>
      </c>
      <c r="K27" s="8">
        <v>2</v>
      </c>
      <c r="L27" s="9">
        <v>8724.17</v>
      </c>
      <c r="M27" s="9">
        <v>8724.17</v>
      </c>
      <c r="N27" s="9">
        <v>8724.17</v>
      </c>
      <c r="O27" s="9">
        <v>8724.17</v>
      </c>
      <c r="P27" s="9">
        <v>8724.17</v>
      </c>
      <c r="Q27" s="8">
        <v>9029515.9499999993</v>
      </c>
    </row>
    <row r="28" spans="2:17" s="2" customFormat="1" ht="60" x14ac:dyDescent="0.25">
      <c r="B28" s="10" t="s">
        <v>47</v>
      </c>
      <c r="C28" s="8" t="s">
        <v>67</v>
      </c>
      <c r="D28" s="8" t="s">
        <v>78</v>
      </c>
      <c r="E28" s="8" t="s">
        <v>84</v>
      </c>
      <c r="F28" s="8" t="s">
        <v>87</v>
      </c>
      <c r="G28" s="8" t="s">
        <v>84</v>
      </c>
      <c r="H28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8" s="8">
        <v>2701</v>
      </c>
      <c r="J28" s="7" t="s">
        <v>25</v>
      </c>
      <c r="K28" s="8">
        <v>4</v>
      </c>
      <c r="L28" s="9">
        <v>8724.17</v>
      </c>
      <c r="M28" s="9">
        <v>8724.17</v>
      </c>
      <c r="N28" s="9">
        <v>8724.17</v>
      </c>
      <c r="O28" s="9">
        <v>8724.17</v>
      </c>
      <c r="P28" s="9">
        <v>8724.17</v>
      </c>
      <c r="Q28" s="8">
        <v>18059031.899999999</v>
      </c>
    </row>
    <row r="29" spans="2:17" s="2" customFormat="1" ht="60" x14ac:dyDescent="0.25">
      <c r="B29" s="10" t="s">
        <v>48</v>
      </c>
      <c r="C29" s="8" t="s">
        <v>68</v>
      </c>
      <c r="D29" s="8" t="s">
        <v>79</v>
      </c>
      <c r="E29" s="8" t="s">
        <v>84</v>
      </c>
      <c r="F29" s="8" t="s">
        <v>87</v>
      </c>
      <c r="G29" s="8" t="s">
        <v>84</v>
      </c>
      <c r="H29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29" s="8">
        <v>2701</v>
      </c>
      <c r="J29" s="7" t="s">
        <v>25</v>
      </c>
      <c r="K29" s="8">
        <v>1</v>
      </c>
      <c r="L29" s="9">
        <v>8724.17</v>
      </c>
      <c r="M29" s="9">
        <v>8724.17</v>
      </c>
      <c r="N29" s="9">
        <v>8724.17</v>
      </c>
      <c r="O29" s="9">
        <v>8724.17</v>
      </c>
      <c r="P29" s="9">
        <v>8724.17</v>
      </c>
      <c r="Q29" s="8">
        <v>3009838.65</v>
      </c>
    </row>
    <row r="30" spans="2:17" s="2" customFormat="1" ht="60" x14ac:dyDescent="0.25">
      <c r="B30" s="10" t="s">
        <v>49</v>
      </c>
      <c r="C30" s="8" t="s">
        <v>69</v>
      </c>
      <c r="D30" s="8" t="s">
        <v>80</v>
      </c>
      <c r="E30" s="8" t="s">
        <v>84</v>
      </c>
      <c r="F30" s="8" t="s">
        <v>87</v>
      </c>
      <c r="G30" s="8" t="s">
        <v>84</v>
      </c>
      <c r="H30" s="8" t="str">
        <f t="shared" si="1"/>
        <v>D markaly komir klasty 0-300 mm AO Shubarkol Komir FCA Qazaqstan Respublikasyna T+3 ai/Уголь марки Д класса 0-300 мм АО Шубарколь комир FCA на РК T+3 месяца</v>
      </c>
      <c r="I30" s="8">
        <v>2701</v>
      </c>
      <c r="J30" s="7" t="s">
        <v>25</v>
      </c>
      <c r="K30" s="8">
        <v>2</v>
      </c>
      <c r="L30" s="9">
        <v>8724.17</v>
      </c>
      <c r="M30" s="9">
        <v>8724.17</v>
      </c>
      <c r="N30" s="9">
        <v>8724.17</v>
      </c>
      <c r="O30" s="9">
        <v>8724.17</v>
      </c>
      <c r="P30" s="9">
        <v>8724.17</v>
      </c>
      <c r="Q30" s="8">
        <v>9029515.9499999993</v>
      </c>
    </row>
    <row r="31" spans="2:17" s="2" customFormat="1" ht="60" x14ac:dyDescent="0.25">
      <c r="B31" s="10" t="s">
        <v>50</v>
      </c>
      <c r="C31" s="8" t="s">
        <v>70</v>
      </c>
      <c r="D31" s="8" t="s">
        <v>81</v>
      </c>
      <c r="E31" s="8" t="s">
        <v>84</v>
      </c>
      <c r="F31" s="8" t="s">
        <v>87</v>
      </c>
      <c r="G31" s="8" t="s">
        <v>84</v>
      </c>
      <c r="H31" s="8" t="str">
        <f t="shared" ref="H31" si="2">VLOOKUP(J31,таблица,2,FALSE)</f>
        <v>D markaly komir klasty 0-300 mm AO Shubarkol Komir FCA Qazaqstan Respublikasyna T+3 ai/Уголь марки Д класса 0-300 мм АО Шубарколь комир FCA на РК T+3 месяца</v>
      </c>
      <c r="I31" s="8">
        <v>2701</v>
      </c>
      <c r="J31" s="7" t="s">
        <v>25</v>
      </c>
      <c r="K31" s="8">
        <v>2</v>
      </c>
      <c r="L31" s="9">
        <v>8724.17</v>
      </c>
      <c r="M31" s="9">
        <v>8724.17</v>
      </c>
      <c r="N31" s="9">
        <v>8724.17</v>
      </c>
      <c r="O31" s="9">
        <v>8724.17</v>
      </c>
      <c r="P31" s="9">
        <v>8724.17</v>
      </c>
      <c r="Q31" s="8">
        <v>9029515.9499999993</v>
      </c>
    </row>
    <row r="32" spans="2:17" ht="18.75" customHeight="1" x14ac:dyDescent="0.25">
      <c r="H32" s="11" t="s">
        <v>8</v>
      </c>
      <c r="I32" s="12"/>
      <c r="J32" s="12"/>
      <c r="K32" s="12"/>
      <c r="L32" s="12"/>
      <c r="M32" s="12"/>
      <c r="N32" s="12"/>
      <c r="O32" s="12"/>
      <c r="P32" s="13"/>
      <c r="Q32" s="6">
        <f>SUM(Q5:Q31)</f>
        <v>2150305155.8000007</v>
      </c>
    </row>
    <row r="33" spans="17:17" x14ac:dyDescent="0.25">
      <c r="Q33" s="5"/>
    </row>
    <row r="34" spans="17:17" x14ac:dyDescent="0.25">
      <c r="Q34" s="5"/>
    </row>
  </sheetData>
  <autoFilter ref="B4:Q32" xr:uid="{E8B2D6B2-001F-45E1-81ED-F66B5398CB4D}"/>
  <mergeCells count="2">
    <mergeCell ref="H32:P32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B850-C6BD-46CC-A027-D0936473729B}">
  <dimension ref="B9:C14"/>
  <sheetViews>
    <sheetView topLeftCell="A7" workbookViewId="0">
      <selection activeCell="B9" sqref="B9:C14"/>
    </sheetView>
  </sheetViews>
  <sheetFormatPr defaultRowHeight="15" x14ac:dyDescent="0.25"/>
  <sheetData>
    <row r="9" spans="2:3" x14ac:dyDescent="0.25">
      <c r="B9" s="4" t="s">
        <v>25</v>
      </c>
      <c r="C9" s="4" t="s">
        <v>26</v>
      </c>
    </row>
    <row r="10" spans="2:3" x14ac:dyDescent="0.25">
      <c r="B10" s="4" t="s">
        <v>18</v>
      </c>
      <c r="C10" s="4" t="s">
        <v>19</v>
      </c>
    </row>
    <row r="11" spans="2:3" x14ac:dyDescent="0.25">
      <c r="B11" s="4" t="s">
        <v>23</v>
      </c>
      <c r="C11" s="4" t="s">
        <v>27</v>
      </c>
    </row>
    <row r="12" spans="2:3" x14ac:dyDescent="0.25">
      <c r="B12" s="4" t="s">
        <v>22</v>
      </c>
      <c r="C12" s="4" t="s">
        <v>28</v>
      </c>
    </row>
    <row r="13" spans="2:3" x14ac:dyDescent="0.25">
      <c r="B13" s="4" t="s">
        <v>24</v>
      </c>
      <c r="C13" s="4" t="s">
        <v>29</v>
      </c>
    </row>
    <row r="14" spans="2:3" x14ac:dyDescent="0.25">
      <c r="B14" s="4" t="s">
        <v>21</v>
      </c>
      <c r="C14" s="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30.12.2025</vt:lpstr>
      <vt:lpstr>Лист1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2025-12-30T12:53:21Z</dcterms:modified>
</cp:coreProperties>
</file>