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6\05 май\"/>
    </mc:Choice>
  </mc:AlternateContent>
  <xr:revisionPtr revIDLastSave="0" documentId="13_ncr:1_{066D13BC-C8BA-4C62-955A-E45F571D9BF2}" xr6:coauthVersionLast="47" xr6:coauthVersionMax="47" xr10:uidLastSave="{00000000-0000-0000-0000-000000000000}"/>
  <bookViews>
    <workbookView xWindow="-19320" yWindow="-120" windowWidth="19440" windowHeight="15000" xr2:uid="{00000000-000D-0000-FFFF-FFFF00000000}"/>
  </bookViews>
  <sheets>
    <sheet name="20.05.2026" sheetId="15" r:id="rId1"/>
    <sheet name="Лист1" sheetId="14" state="hidden" r:id="rId2"/>
  </sheets>
  <definedNames>
    <definedName name="_xlnm._FilterDatabase" localSheetId="0" hidden="1">'20.05.2026'!$A$4:$Q$15</definedName>
    <definedName name="_xlnm._FilterDatabase" localSheetId="1" hidden="1">Лист1!$B$2:$D$32</definedName>
    <definedName name="Товар">Лист1!$B$2:$D$32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5" i="15" l="1"/>
  <c r="H6" i="15"/>
  <c r="I6" i="15"/>
  <c r="H7" i="15"/>
  <c r="I7" i="15"/>
  <c r="H8" i="15"/>
  <c r="I8" i="15"/>
  <c r="H9" i="15"/>
  <c r="I9" i="15"/>
  <c r="H10" i="15"/>
  <c r="I10" i="15"/>
  <c r="H11" i="15"/>
  <c r="I11" i="15"/>
  <c r="H12" i="15"/>
  <c r="I12" i="15"/>
  <c r="H13" i="15"/>
  <c r="I13" i="15"/>
  <c r="H14" i="15"/>
  <c r="I14" i="15"/>
  <c r="I5" i="15"/>
  <c r="H5" i="15"/>
</calcChain>
</file>

<file path=xl/sharedStrings.xml><?xml version="1.0" encoding="utf-8"?>
<sst xmlns="http://schemas.openxmlformats.org/spreadsheetml/2006/main" count="169" uniqueCount="103">
  <si>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</si>
  <si>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</si>
  <si>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</si>
  <si>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</si>
  <si>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</si>
  <si>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</si>
  <si>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</si>
  <si>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</si>
  <si>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</si>
  <si>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</si>
  <si>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</si>
  <si>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</si>
  <si>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</si>
  <si>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</si>
  <si>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</si>
  <si>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</si>
  <si>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</si>
  <si>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 xml:space="preserve"> </t>
  </si>
  <si>
    <t>D3DE1SP</t>
  </si>
  <si>
    <t>D6DE1SP</t>
  </si>
  <si>
    <t>DSDF4EA</t>
  </si>
  <si>
    <t>DSDF4SP</t>
  </si>
  <si>
    <t>Benzin AI-92 JSHS PMHZ,FCA st.Pavlodar-port,jetkizy tek t/j/ kolikpen/Бензин АИ-92 ТОО ПНХЗ, FCA ст. Павлодар-порт, поставка только ж/д/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</si>
  <si>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</si>
  <si>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DT-L-K4 markaly dizel otyny AMoZ JSHS,FCA tendik stansiasy,tek temir jol koligimen jetkizy bazisi/Топливо дизельное марки ДТ-Л-K4 ТОО АНПЗ,FCA ст.Тендык,базис поставки только ж/д</t>
  </si>
  <si>
    <t>Jazgy dizeldi otyn DT-L-K4 PMHZ JSHS Pavlodar-port st. FCA jetkizy sharttary/Топливо дизельное летнее ДТ-Л-K4 ТОО ПНХЗ условия поставки FCA ст. Павлодар-порт</t>
  </si>
  <si>
    <t>2710 12 413 0</t>
  </si>
  <si>
    <t>2710 12 450 0</t>
  </si>
  <si>
    <t>DBDE1SP</t>
  </si>
  <si>
    <t>W4DE70B</t>
  </si>
  <si>
    <t>UWDEXWA</t>
  </si>
  <si>
    <t>W3DE710</t>
  </si>
  <si>
    <t>W3DF293</t>
  </si>
  <si>
    <t>W3DF728</t>
  </si>
  <si>
    <t>W3DFC31</t>
  </si>
  <si>
    <t>Код Товара</t>
  </si>
  <si>
    <t>Наименование Товара</t>
  </si>
  <si>
    <t>Bitym munai jol 100/130 JSHS PMHZ,FCA st.Pavlodar-port/битум нефтяной дорожный 100/130 ТОО ПНХЗ,FCA ст.Павлодар-порт</t>
  </si>
  <si>
    <t>aq qant, EXW jetkizy sharttary/сахар белый, условия поставки EXW</t>
  </si>
  <si>
    <t>jumsaq bidai 3 klass, tabigat 710 gl, EXW/пшеница мягкая 3 класса, натура 710 гл, EXW</t>
  </si>
  <si>
    <t>3 klasty jumsaq bidai, gluten 29-30%, FCA/пшеница мягкая 3 класса, клейковина 29-30%, FCA</t>
  </si>
  <si>
    <t>3 klasty jumsaq bidai, gluten 27-28%, FCA/пшеница мягкая 3 класса, клейковина 27-28%, FCA</t>
  </si>
  <si>
    <t>3 klasty jumsaq bidai, gluten 31+%, FCA/пшеница мягкая 3 класса, клейковина 31+%, FCA</t>
  </si>
  <si>
    <t>4 klasty jumsaq bidai, 18% gluten, EXW jetkizy sharttary (PTF)/пшеница мягкая 4 класса, клейковина 18%, условия поставки EXW (ПТФ)</t>
  </si>
  <si>
    <t>D3DE1TO</t>
  </si>
  <si>
    <t>D3DE1EA</t>
  </si>
  <si>
    <t>D6DE1EA</t>
  </si>
  <si>
    <t>D6DE1TO</t>
  </si>
  <si>
    <t>DADFCSP</t>
  </si>
  <si>
    <t>DADFCTO</t>
  </si>
  <si>
    <t>DTDFCEA</t>
  </si>
  <si>
    <t>DSDF4TO</t>
  </si>
  <si>
    <t>AI-92 benzini tay AMoZ,FCA st.Tendik,tek temirjol koligimen jetkizy/Бензин АИ-92 ТОО АНПЗ,FCA ст.Тендык,поставка только ж/д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</si>
  <si>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</si>
  <si>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</si>
  <si>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</si>
  <si>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RT reaktivti qozgaltqyshtarga arnalgan otyn,PMHZ JSHS,FCA,Pavlodar-port stans,tek t/ jol koligimenjetkizy/Топливо д/ реакт двиг марки РТ,ТОО ПНХЗ,FCA,ст.Павлодар-порт,поставка то</t>
  </si>
  <si>
    <t>KO-1 reaktivti qozgaltqyshtargaarnalganotyn,PKOPJSHS,FCA,Tekesy stans,tek t/ jol koligimen jetkizy/Топливо для реак двиг марки ТС-1,ТОО ПКОП,FCA,ст.Текесу,только ж/д</t>
  </si>
  <si>
    <t>DT-L-K4 markaly dizel otyny PKOP JSHS, FCA Tekesy stansiasy, tek temir jol koligimen jetkizy bazisi/Дизельное топливо марки ДТ-Л-K4 ТОО ПКОП, FCA ст. Текесу, базис поставки тольк</t>
  </si>
  <si>
    <t>TC-1 reaktivti qozgaltqyshtarynaarnalganotyn, AMOZ JSHS, FCA, tendik stansiasy, t / j jetkizy/Топливо для реактив двиг TC-1, ТОО АНПЗ, FCA, СТ. ТЕНДЫК, поставка ж/д</t>
  </si>
  <si>
    <t>1001 19 000 0</t>
  </si>
  <si>
    <t>2713 20 000 0</t>
  </si>
  <si>
    <t>2710 19 421 0</t>
  </si>
  <si>
    <t>2710 19 210 0</t>
  </si>
  <si>
    <t>2711 19 210 0</t>
  </si>
  <si>
    <t>UWDFC09</t>
  </si>
  <si>
    <t>aq qant, jetkizy sharttary FCA Qaragandy oblysy/сахар белый, условия поставки FCA Карагандинская область</t>
  </si>
  <si>
    <t>AMKO GROUP ТОО</t>
  </si>
  <si>
    <t>Актор НС ТОО</t>
  </si>
  <si>
    <t>ТОО "Коксуский сахарный завод"</t>
  </si>
  <si>
    <t>150240026911</t>
  </si>
  <si>
    <t>FB Capital ТОО</t>
  </si>
  <si>
    <t>Хеликон Трейдин ТОО</t>
  </si>
  <si>
    <t>231140035441</t>
  </si>
  <si>
    <t>UWDFC01</t>
  </si>
  <si>
    <t>ТОО "SA Holding"</t>
  </si>
  <si>
    <t>211040000858</t>
  </si>
  <si>
    <t>aq qant, FCA st. Nursultan (stansia kody 690002)/сахар белый,FCA ст.Нур-Султан(код станции 690002)</t>
  </si>
  <si>
    <t>W3DE750</t>
  </si>
  <si>
    <t>UWDEX05</t>
  </si>
  <si>
    <t>САУДА-САТТЫҚ НӘТИЖЕЛЕРІ / ИТОГИ ТОРГОВ  
20.05.2026</t>
  </si>
  <si>
    <t>aq qant, EXW Almaty oblysy/сахар белый,EXW Алматинская обл</t>
  </si>
  <si>
    <t>jumsaq bidai 3 klass, tabigat 750 gl, EXW/пшеница мягкая 3 класса, натура 750 гл, EXW</t>
  </si>
  <si>
    <t>ТОО "Компания "Саламат"</t>
  </si>
  <si>
    <t>010140003891</t>
  </si>
  <si>
    <t>ТОО "Бройлерная птицефабрика Жас Канат"</t>
  </si>
  <si>
    <t>980440001857</t>
  </si>
  <si>
    <t>ТОО ANK Agro Product</t>
  </si>
  <si>
    <t>260140002913</t>
  </si>
  <si>
    <t>ТОО БАС ТОРГОВЛЯ-21</t>
  </si>
  <si>
    <t>210440012516</t>
  </si>
  <si>
    <t>ТОО «КаИс Инвест»</t>
  </si>
  <si>
    <t>130440027061</t>
  </si>
  <si>
    <t>ТОО "Анвар"</t>
  </si>
  <si>
    <t>930340000648</t>
  </si>
  <si>
    <t>ТОО «МУКОТ»</t>
  </si>
  <si>
    <t>120140018377</t>
  </si>
  <si>
    <t>ИП ИРВЕМА</t>
  </si>
  <si>
    <t>860212350864</t>
  </si>
  <si>
    <t>ИП Дарбаев Кобентай Каиркенович</t>
  </si>
  <si>
    <t>610509301220</t>
  </si>
  <si>
    <t>Продовольственная контрактная корпорация АО НК</t>
  </si>
  <si>
    <t>950440000101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</si>
</sst>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Arial"/>
      <family val="2"/>
      <charset val="204"/>
    </font>
    <font>
      <sz val="9"/>
      <color rgb="FF315D84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F2F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43" fontId="3" fillId="0" borderId="0" xfId="1" applyFont="1" applyAlignment="1">
      <alignment horizontal="center" vertical="center" wrapText="1"/>
    </xf>
    <xf numFmtId="43" fontId="5" fillId="0" borderId="2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3" fontId="6" fillId="0" borderId="0" xfId="1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3" fontId="3" fillId="3" borderId="0" xfId="0" applyNumberFormat="1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3" fontId="4" fillId="0" borderId="4" xfId="1" applyFont="1" applyBorder="1" applyAlignment="1">
      <alignment horizontal="center" vertical="center" wrapText="1"/>
    </xf>
    <xf numFmtId="43" fontId="4" fillId="0" borderId="5" xfId="1" applyFont="1" applyBorder="1" applyAlignment="1">
      <alignment horizontal="center" vertical="center" wrapText="1"/>
    </xf>
    <xf numFmtId="43" fontId="4" fillId="0" borderId="6" xfId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6A450-69FC-45F4-90A8-40C156982AF6}">
  <dimension ref="B2:R44"/>
  <sheetViews>
    <sheetView tabSelected="1" zoomScale="70" zoomScaleNormal="70" workbookViewId="0">
      <selection activeCell="L7" sqref="L7"/>
    </sheetView>
  </sheetViews>
  <sheetFormatPr defaultRowHeight="15.75" x14ac:dyDescent="0.25"/>
  <cols>
    <col min="1" max="1" width="1.7109375" style="3" customWidth="1"/>
    <col min="2" max="2" width="28" style="3" bestFit="1" customWidth="1"/>
    <col min="3" max="3" width="25.42578125" style="3" customWidth="1"/>
    <col min="4" max="4" width="29.85546875" style="3" bestFit="1" customWidth="1"/>
    <col min="5" max="5" width="29.85546875" style="3" customWidth="1"/>
    <col min="6" max="6" width="23.5703125" style="3" bestFit="1" customWidth="1"/>
    <col min="7" max="7" width="27.5703125" style="3" customWidth="1"/>
    <col min="8" max="8" width="64.42578125" style="3" customWidth="1"/>
    <col min="9" max="9" width="25" style="3" customWidth="1"/>
    <col min="10" max="10" width="25.28515625" style="3" customWidth="1"/>
    <col min="11" max="11" width="21.140625" style="3" customWidth="1"/>
    <col min="12" max="12" width="21.5703125" style="3" bestFit="1" customWidth="1"/>
    <col min="13" max="13" width="22.5703125" style="3" bestFit="1" customWidth="1"/>
    <col min="14" max="14" width="24.85546875" style="3" bestFit="1" customWidth="1"/>
    <col min="15" max="15" width="23.28515625" style="3" bestFit="1" customWidth="1"/>
    <col min="16" max="16" width="25.42578125" style="3" bestFit="1" customWidth="1"/>
    <col min="17" max="17" width="26.5703125" style="1" bestFit="1" customWidth="1"/>
    <col min="18" max="18" width="18.85546875" style="3" bestFit="1" customWidth="1"/>
    <col min="19" max="16384" width="9.140625" style="3"/>
  </cols>
  <sheetData>
    <row r="2" spans="2:18" x14ac:dyDescent="0.25">
      <c r="Q2" s="1" t="s">
        <v>10</v>
      </c>
    </row>
    <row r="3" spans="2:18" ht="39" customHeight="1" x14ac:dyDescent="0.25">
      <c r="B3" s="15" t="s">
        <v>80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2:18" s="11" customFormat="1" ht="78.75" x14ac:dyDescent="0.25">
      <c r="B4" s="9" t="s">
        <v>0</v>
      </c>
      <c r="C4" s="9" t="s">
        <v>12</v>
      </c>
      <c r="D4" s="9" t="s">
        <v>11</v>
      </c>
      <c r="E4" s="9" t="s">
        <v>1</v>
      </c>
      <c r="F4" s="9" t="s">
        <v>13</v>
      </c>
      <c r="G4" s="9" t="s">
        <v>14</v>
      </c>
      <c r="H4" s="9" t="s">
        <v>2</v>
      </c>
      <c r="I4" s="9" t="s">
        <v>16</v>
      </c>
      <c r="J4" s="9" t="s">
        <v>3</v>
      </c>
      <c r="K4" s="9" t="s">
        <v>4</v>
      </c>
      <c r="L4" s="9" t="s">
        <v>8</v>
      </c>
      <c r="M4" s="9" t="s">
        <v>9</v>
      </c>
      <c r="N4" s="9" t="s">
        <v>7</v>
      </c>
      <c r="O4" s="9" t="s">
        <v>6</v>
      </c>
      <c r="P4" s="9" t="s">
        <v>5</v>
      </c>
      <c r="Q4" s="10" t="s">
        <v>15</v>
      </c>
    </row>
    <row r="5" spans="2:18" s="7" customFormat="1" ht="47.25" x14ac:dyDescent="0.25">
      <c r="B5" s="6" t="s">
        <v>83</v>
      </c>
      <c r="C5" s="6" t="s">
        <v>84</v>
      </c>
      <c r="D5" s="6" t="s">
        <v>71</v>
      </c>
      <c r="E5" s="6" t="s">
        <v>101</v>
      </c>
      <c r="F5" s="6" t="s">
        <v>102</v>
      </c>
      <c r="G5" s="6" t="s">
        <v>101</v>
      </c>
      <c r="H5" s="6" t="str">
        <f t="shared" ref="H5" si="0">VLOOKUP(J5,Товар,2,FALSE)</f>
        <v>jumsaq bidai 3 klass, tabigat 750 gl, EXW/пшеница мягкая 3 класса, натура 750 гл, EXW</v>
      </c>
      <c r="I5" s="6" t="str">
        <f t="shared" ref="I5:I14" si="1">VLOOKUP(J5,Товар,3,FALSE)</f>
        <v>1001 19 000 0</v>
      </c>
      <c r="J5" s="6" t="s">
        <v>78</v>
      </c>
      <c r="K5" s="6">
        <v>1</v>
      </c>
      <c r="L5" s="6">
        <v>103000</v>
      </c>
      <c r="M5" s="6">
        <v>103000</v>
      </c>
      <c r="N5" s="6">
        <v>103000</v>
      </c>
      <c r="O5" s="6">
        <v>103000</v>
      </c>
      <c r="P5" s="6">
        <v>103000</v>
      </c>
      <c r="Q5" s="6">
        <v>1030000000</v>
      </c>
    </row>
    <row r="6" spans="2:18" s="7" customFormat="1" ht="47.25" x14ac:dyDescent="0.25">
      <c r="B6" s="6" t="s">
        <v>85</v>
      </c>
      <c r="C6" s="6" t="s">
        <v>86</v>
      </c>
      <c r="D6" s="6" t="s">
        <v>68</v>
      </c>
      <c r="E6" s="6" t="s">
        <v>101</v>
      </c>
      <c r="F6" s="6" t="s">
        <v>102</v>
      </c>
      <c r="G6" s="6" t="s">
        <v>101</v>
      </c>
      <c r="H6" s="6" t="str">
        <f t="shared" ref="H6:H14" si="2">VLOOKUP(J6,Товар,2,FALSE)</f>
        <v>4 klasty jumsaq bidai, 18% gluten, EXW jetkizy sharttary (PTF)/пшеница мягкая 4 класса, клейковина 18%, условия поставки EXW (ПТФ)</v>
      </c>
      <c r="I6" s="6" t="str">
        <f t="shared" si="1"/>
        <v>1001 19 000 0</v>
      </c>
      <c r="J6" s="6" t="s">
        <v>29</v>
      </c>
      <c r="K6" s="6">
        <v>1</v>
      </c>
      <c r="L6" s="6">
        <v>95000</v>
      </c>
      <c r="M6" s="6">
        <v>95000</v>
      </c>
      <c r="N6" s="6">
        <v>95000</v>
      </c>
      <c r="O6" s="6">
        <v>95000</v>
      </c>
      <c r="P6" s="6">
        <v>95000</v>
      </c>
      <c r="Q6" s="6">
        <v>47500000</v>
      </c>
      <c r="R6" s="14"/>
    </row>
    <row r="7" spans="2:18" s="7" customFormat="1" x14ac:dyDescent="0.25">
      <c r="B7" s="6" t="s">
        <v>75</v>
      </c>
      <c r="C7" s="6" t="s">
        <v>76</v>
      </c>
      <c r="D7" s="6" t="s">
        <v>67</v>
      </c>
      <c r="E7" s="6" t="s">
        <v>72</v>
      </c>
      <c r="F7" s="6" t="s">
        <v>73</v>
      </c>
      <c r="G7" s="6" t="s">
        <v>68</v>
      </c>
      <c r="H7" s="6" t="str">
        <f t="shared" si="2"/>
        <v>aq qant, EXW Almaty oblysy/сахар белый,EXW Алматинская обл</v>
      </c>
      <c r="I7" s="6">
        <f t="shared" si="1"/>
        <v>1701</v>
      </c>
      <c r="J7" s="6" t="s">
        <v>79</v>
      </c>
      <c r="K7" s="6">
        <v>4</v>
      </c>
      <c r="L7" s="6">
        <v>410000</v>
      </c>
      <c r="M7" s="6">
        <v>410000</v>
      </c>
      <c r="N7" s="6">
        <v>410000</v>
      </c>
      <c r="O7" s="6">
        <v>410000</v>
      </c>
      <c r="P7" s="6">
        <v>410000</v>
      </c>
      <c r="Q7" s="6">
        <v>164000000</v>
      </c>
      <c r="R7" s="14"/>
    </row>
    <row r="8" spans="2:18" s="7" customFormat="1" ht="31.5" x14ac:dyDescent="0.25">
      <c r="B8" s="6" t="s">
        <v>87</v>
      </c>
      <c r="C8" s="6" t="s">
        <v>88</v>
      </c>
      <c r="D8" s="6" t="s">
        <v>68</v>
      </c>
      <c r="E8" s="6" t="s">
        <v>69</v>
      </c>
      <c r="F8" s="6" t="s">
        <v>70</v>
      </c>
      <c r="G8" s="6" t="s">
        <v>71</v>
      </c>
      <c r="H8" s="6" t="str">
        <f t="shared" si="2"/>
        <v>aq qant, EXW jetkizy sharttary/сахар белый, условия поставки EXW</v>
      </c>
      <c r="I8" s="6">
        <f t="shared" si="1"/>
        <v>1701</v>
      </c>
      <c r="J8" s="6" t="s">
        <v>30</v>
      </c>
      <c r="K8" s="6">
        <v>1</v>
      </c>
      <c r="L8" s="6">
        <v>420000</v>
      </c>
      <c r="M8" s="6">
        <v>420000</v>
      </c>
      <c r="N8" s="6">
        <v>420000</v>
      </c>
      <c r="O8" s="6">
        <v>420000</v>
      </c>
      <c r="P8" s="6">
        <v>420000</v>
      </c>
      <c r="Q8" s="6">
        <v>28560000</v>
      </c>
    </row>
    <row r="9" spans="2:18" s="7" customFormat="1" ht="31.5" x14ac:dyDescent="0.25">
      <c r="B9" s="6" t="s">
        <v>89</v>
      </c>
      <c r="C9" s="6" t="s">
        <v>90</v>
      </c>
      <c r="D9" s="6" t="s">
        <v>68</v>
      </c>
      <c r="E9" s="6" t="s">
        <v>69</v>
      </c>
      <c r="F9" s="6" t="s">
        <v>70</v>
      </c>
      <c r="G9" s="6" t="s">
        <v>71</v>
      </c>
      <c r="H9" s="6" t="str">
        <f t="shared" si="2"/>
        <v>aq qant, EXW jetkizy sharttary/сахар белый, условия поставки EXW</v>
      </c>
      <c r="I9" s="6">
        <f t="shared" si="1"/>
        <v>1701</v>
      </c>
      <c r="J9" s="6" t="s">
        <v>30</v>
      </c>
      <c r="K9" s="6">
        <v>1</v>
      </c>
      <c r="L9" s="6">
        <v>420000</v>
      </c>
      <c r="M9" s="6">
        <v>420000</v>
      </c>
      <c r="N9" s="6">
        <v>420000</v>
      </c>
      <c r="O9" s="6">
        <v>420000</v>
      </c>
      <c r="P9" s="6">
        <v>420000</v>
      </c>
      <c r="Q9" s="6">
        <v>142800000</v>
      </c>
    </row>
    <row r="10" spans="2:18" s="7" customFormat="1" ht="31.5" x14ac:dyDescent="0.25">
      <c r="B10" s="6" t="s">
        <v>91</v>
      </c>
      <c r="C10" s="6" t="s">
        <v>92</v>
      </c>
      <c r="D10" s="6" t="s">
        <v>68</v>
      </c>
      <c r="E10" s="6" t="s">
        <v>69</v>
      </c>
      <c r="F10" s="6" t="s">
        <v>70</v>
      </c>
      <c r="G10" s="6" t="s">
        <v>71</v>
      </c>
      <c r="H10" s="6" t="str">
        <f t="shared" si="2"/>
        <v>aq qant, EXW jetkizy sharttary/сахар белый, условия поставки EXW</v>
      </c>
      <c r="I10" s="6">
        <f t="shared" si="1"/>
        <v>1701</v>
      </c>
      <c r="J10" s="6" t="s">
        <v>30</v>
      </c>
      <c r="K10" s="6">
        <v>3</v>
      </c>
      <c r="L10" s="6">
        <v>420000</v>
      </c>
      <c r="M10" s="6">
        <v>420000</v>
      </c>
      <c r="N10" s="6">
        <v>420000</v>
      </c>
      <c r="O10" s="6">
        <v>420000</v>
      </c>
      <c r="P10" s="6">
        <v>420000</v>
      </c>
      <c r="Q10" s="6">
        <v>428400000</v>
      </c>
    </row>
    <row r="11" spans="2:18" s="7" customFormat="1" ht="31.5" x14ac:dyDescent="0.25">
      <c r="B11" s="6" t="s">
        <v>93</v>
      </c>
      <c r="C11" s="6" t="s">
        <v>94</v>
      </c>
      <c r="D11" s="6" t="s">
        <v>68</v>
      </c>
      <c r="E11" s="6" t="s">
        <v>69</v>
      </c>
      <c r="F11" s="6" t="s">
        <v>70</v>
      </c>
      <c r="G11" s="6" t="s">
        <v>71</v>
      </c>
      <c r="H11" s="6" t="str">
        <f t="shared" si="2"/>
        <v>aq qant, EXW jetkizy sharttary/сахар белый, условия поставки EXW</v>
      </c>
      <c r="I11" s="6">
        <f t="shared" si="1"/>
        <v>1701</v>
      </c>
      <c r="J11" s="6" t="s">
        <v>30</v>
      </c>
      <c r="K11" s="6">
        <v>2</v>
      </c>
      <c r="L11" s="6">
        <v>420000</v>
      </c>
      <c r="M11" s="6">
        <v>420000</v>
      </c>
      <c r="N11" s="6">
        <v>420000</v>
      </c>
      <c r="O11" s="6">
        <v>420000</v>
      </c>
      <c r="P11" s="6">
        <v>420000</v>
      </c>
      <c r="Q11" s="6">
        <v>142800000</v>
      </c>
    </row>
    <row r="12" spans="2:18" s="7" customFormat="1" ht="31.5" x14ac:dyDescent="0.25">
      <c r="B12" s="6" t="s">
        <v>95</v>
      </c>
      <c r="C12" s="6" t="s">
        <v>96</v>
      </c>
      <c r="D12" s="6" t="s">
        <v>67</v>
      </c>
      <c r="E12" s="6" t="s">
        <v>69</v>
      </c>
      <c r="F12" s="6" t="s">
        <v>70</v>
      </c>
      <c r="G12" s="6" t="s">
        <v>71</v>
      </c>
      <c r="H12" s="6" t="str">
        <f t="shared" si="2"/>
        <v>aq qant, EXW jetkizy sharttary/сахар белый, условия поставки EXW</v>
      </c>
      <c r="I12" s="6">
        <f t="shared" si="1"/>
        <v>1701</v>
      </c>
      <c r="J12" s="6" t="s">
        <v>30</v>
      </c>
      <c r="K12" s="6">
        <v>1</v>
      </c>
      <c r="L12" s="6">
        <v>420000</v>
      </c>
      <c r="M12" s="6">
        <v>420000</v>
      </c>
      <c r="N12" s="6">
        <v>420000</v>
      </c>
      <c r="O12" s="6">
        <v>420000</v>
      </c>
      <c r="P12" s="6">
        <v>420000</v>
      </c>
      <c r="Q12" s="6">
        <v>28560000</v>
      </c>
    </row>
    <row r="13" spans="2:18" s="7" customFormat="1" ht="31.5" x14ac:dyDescent="0.25">
      <c r="B13" s="6" t="s">
        <v>97</v>
      </c>
      <c r="C13" s="6" t="s">
        <v>98</v>
      </c>
      <c r="D13" s="6" t="s">
        <v>67</v>
      </c>
      <c r="E13" s="6" t="s">
        <v>69</v>
      </c>
      <c r="F13" s="6" t="s">
        <v>70</v>
      </c>
      <c r="G13" s="6" t="s">
        <v>71</v>
      </c>
      <c r="H13" s="6" t="str">
        <f t="shared" si="2"/>
        <v>aq qant, EXW jetkizy sharttary/сахар белый, условия поставки EXW</v>
      </c>
      <c r="I13" s="6">
        <f t="shared" si="1"/>
        <v>1701</v>
      </c>
      <c r="J13" s="6" t="s">
        <v>30</v>
      </c>
      <c r="K13" s="6">
        <v>1</v>
      </c>
      <c r="L13" s="6">
        <v>420000</v>
      </c>
      <c r="M13" s="6">
        <v>420000</v>
      </c>
      <c r="N13" s="6">
        <v>420000</v>
      </c>
      <c r="O13" s="6">
        <v>420000</v>
      </c>
      <c r="P13" s="6">
        <v>420000</v>
      </c>
      <c r="Q13" s="6">
        <v>28560000</v>
      </c>
    </row>
    <row r="14" spans="2:18" s="7" customFormat="1" ht="31.5" x14ac:dyDescent="0.25">
      <c r="B14" s="6" t="s">
        <v>99</v>
      </c>
      <c r="C14" s="6" t="s">
        <v>100</v>
      </c>
      <c r="D14" s="6" t="s">
        <v>67</v>
      </c>
      <c r="E14" s="6" t="s">
        <v>69</v>
      </c>
      <c r="F14" s="6" t="s">
        <v>70</v>
      </c>
      <c r="G14" s="6" t="s">
        <v>71</v>
      </c>
      <c r="H14" s="6" t="str">
        <f t="shared" si="2"/>
        <v>aq qant, EXW jetkizy sharttary/сахар белый, условия поставки EXW</v>
      </c>
      <c r="I14" s="6">
        <f t="shared" si="1"/>
        <v>1701</v>
      </c>
      <c r="J14" s="6" t="s">
        <v>30</v>
      </c>
      <c r="K14" s="6">
        <v>1</v>
      </c>
      <c r="L14" s="6">
        <v>420000</v>
      </c>
      <c r="M14" s="6">
        <v>420000</v>
      </c>
      <c r="N14" s="6">
        <v>420000</v>
      </c>
      <c r="O14" s="6">
        <v>420000</v>
      </c>
      <c r="P14" s="6">
        <v>420000</v>
      </c>
      <c r="Q14" s="6">
        <v>28560000</v>
      </c>
    </row>
    <row r="15" spans="2:18" ht="18.75" customHeight="1" x14ac:dyDescent="0.25">
      <c r="B15" s="1"/>
      <c r="C15" s="1"/>
      <c r="D15" s="1"/>
      <c r="E15" s="1"/>
      <c r="F15" s="1"/>
      <c r="G15" s="1"/>
      <c r="H15" s="16"/>
      <c r="I15" s="17"/>
      <c r="J15" s="17"/>
      <c r="K15" s="17"/>
      <c r="L15" s="17"/>
      <c r="M15" s="17"/>
      <c r="N15" s="17"/>
      <c r="O15" s="17"/>
      <c r="P15" s="18"/>
      <c r="Q15" s="2">
        <f>SUM(Q5:Q14)</f>
        <v>2069740000</v>
      </c>
    </row>
    <row r="16" spans="2:18" x14ac:dyDescent="0.25">
      <c r="Q16" s="4"/>
    </row>
    <row r="17" spans="11:17" x14ac:dyDescent="0.25">
      <c r="Q17" s="4"/>
    </row>
    <row r="20" spans="11:17" x14ac:dyDescent="0.25">
      <c r="K20" s="12"/>
    </row>
    <row r="44" spans="8:8" x14ac:dyDescent="0.25">
      <c r="H44" s="3" t="s">
        <v>17</v>
      </c>
    </row>
  </sheetData>
  <autoFilter ref="A4:Q15" xr:uid="{E8B2D6B2-001F-45E1-81ED-F66B5398CB4D}"/>
  <mergeCells count="2">
    <mergeCell ref="B3:Q3"/>
    <mergeCell ref="H15:P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2D15C-5889-46E8-B14B-5311DC5845F5}">
  <dimension ref="B2:D32"/>
  <sheetViews>
    <sheetView workbookViewId="0">
      <selection activeCell="H16" sqref="H16"/>
    </sheetView>
  </sheetViews>
  <sheetFormatPr defaultRowHeight="15" x14ac:dyDescent="0.25"/>
  <cols>
    <col min="3" max="3" width="72" customWidth="1"/>
    <col min="4" max="4" width="20.5703125" bestFit="1" customWidth="1"/>
  </cols>
  <sheetData>
    <row r="2" spans="2:4" ht="24" x14ac:dyDescent="0.25">
      <c r="B2" s="8" t="s">
        <v>35</v>
      </c>
      <c r="C2" s="8" t="s">
        <v>36</v>
      </c>
      <c r="D2" s="8" t="s">
        <v>16</v>
      </c>
    </row>
    <row r="3" spans="2:4" ht="24" x14ac:dyDescent="0.25">
      <c r="B3" s="5" t="s">
        <v>18</v>
      </c>
      <c r="C3" s="13" t="s">
        <v>22</v>
      </c>
      <c r="D3" s="13" t="s">
        <v>26</v>
      </c>
    </row>
    <row r="4" spans="2:4" ht="24" x14ac:dyDescent="0.25">
      <c r="B4" s="5" t="s">
        <v>19</v>
      </c>
      <c r="C4" s="13" t="s">
        <v>23</v>
      </c>
      <c r="D4" s="13" t="s">
        <v>27</v>
      </c>
    </row>
    <row r="5" spans="2:4" ht="24" x14ac:dyDescent="0.25">
      <c r="B5" s="5" t="s">
        <v>28</v>
      </c>
      <c r="C5" s="13" t="s">
        <v>37</v>
      </c>
      <c r="D5" s="13" t="s">
        <v>61</v>
      </c>
    </row>
    <row r="6" spans="2:4" ht="36" x14ac:dyDescent="0.25">
      <c r="B6" s="5" t="s">
        <v>20</v>
      </c>
      <c r="C6" s="13" t="s">
        <v>24</v>
      </c>
      <c r="D6" s="13" t="s">
        <v>62</v>
      </c>
    </row>
    <row r="7" spans="2:4" ht="24" x14ac:dyDescent="0.25">
      <c r="B7" s="5" t="s">
        <v>45</v>
      </c>
      <c r="C7" s="13" t="s">
        <v>52</v>
      </c>
      <c r="D7" s="13" t="s">
        <v>26</v>
      </c>
    </row>
    <row r="8" spans="2:4" ht="24" x14ac:dyDescent="0.25">
      <c r="B8" s="5" t="s">
        <v>18</v>
      </c>
      <c r="C8" s="13" t="s">
        <v>22</v>
      </c>
      <c r="D8" s="13" t="s">
        <v>26</v>
      </c>
    </row>
    <row r="9" spans="2:4" x14ac:dyDescent="0.25">
      <c r="B9" s="5" t="s">
        <v>79</v>
      </c>
      <c r="C9" s="5" t="s">
        <v>81</v>
      </c>
      <c r="D9" s="13">
        <v>1701</v>
      </c>
    </row>
    <row r="10" spans="2:4" x14ac:dyDescent="0.25">
      <c r="B10" s="5" t="s">
        <v>78</v>
      </c>
      <c r="C10" s="5" t="s">
        <v>82</v>
      </c>
      <c r="D10" s="13" t="s">
        <v>60</v>
      </c>
    </row>
    <row r="11" spans="2:4" x14ac:dyDescent="0.25">
      <c r="B11" s="5"/>
      <c r="C11" s="13"/>
      <c r="D11" s="13"/>
    </row>
    <row r="12" spans="2:4" x14ac:dyDescent="0.25">
      <c r="B12" s="5"/>
      <c r="C12" s="13"/>
      <c r="D12" s="13"/>
    </row>
    <row r="13" spans="2:4" x14ac:dyDescent="0.25">
      <c r="B13" s="5"/>
      <c r="C13" s="13"/>
      <c r="D13" s="13"/>
    </row>
    <row r="14" spans="2:4" x14ac:dyDescent="0.25">
      <c r="B14" s="5" t="s">
        <v>74</v>
      </c>
      <c r="C14" s="5" t="s">
        <v>77</v>
      </c>
      <c r="D14" s="13">
        <v>1701</v>
      </c>
    </row>
    <row r="15" spans="2:4" ht="24" x14ac:dyDescent="0.25">
      <c r="B15" s="5" t="s">
        <v>65</v>
      </c>
      <c r="C15" s="13" t="s">
        <v>66</v>
      </c>
      <c r="D15" s="13">
        <v>1701</v>
      </c>
    </row>
    <row r="16" spans="2:4" ht="24" x14ac:dyDescent="0.25">
      <c r="B16" s="5" t="s">
        <v>44</v>
      </c>
      <c r="C16" s="13" t="s">
        <v>53</v>
      </c>
      <c r="D16" s="13" t="s">
        <v>26</v>
      </c>
    </row>
    <row r="17" spans="2:4" ht="24" x14ac:dyDescent="0.25">
      <c r="B17" s="5" t="s">
        <v>46</v>
      </c>
      <c r="C17" s="13" t="s">
        <v>54</v>
      </c>
      <c r="D17" s="13" t="s">
        <v>27</v>
      </c>
    </row>
    <row r="18" spans="2:4" ht="24" x14ac:dyDescent="0.25">
      <c r="B18" s="5" t="s">
        <v>19</v>
      </c>
      <c r="C18" s="13" t="s">
        <v>23</v>
      </c>
      <c r="D18" s="13" t="s">
        <v>27</v>
      </c>
    </row>
    <row r="19" spans="2:4" ht="24" x14ac:dyDescent="0.25">
      <c r="B19" s="5" t="s">
        <v>47</v>
      </c>
      <c r="C19" s="13" t="s">
        <v>55</v>
      </c>
      <c r="D19" s="13" t="s">
        <v>27</v>
      </c>
    </row>
    <row r="20" spans="2:4" ht="36" x14ac:dyDescent="0.25">
      <c r="B20" s="5" t="s">
        <v>48</v>
      </c>
      <c r="C20" s="13" t="s">
        <v>56</v>
      </c>
      <c r="D20" s="13" t="s">
        <v>63</v>
      </c>
    </row>
    <row r="21" spans="2:4" ht="36" x14ac:dyDescent="0.25">
      <c r="B21" s="5" t="s">
        <v>49</v>
      </c>
      <c r="C21" s="13" t="s">
        <v>57</v>
      </c>
      <c r="D21" s="13" t="s">
        <v>64</v>
      </c>
    </row>
    <row r="22" spans="2:4" ht="36" x14ac:dyDescent="0.25">
      <c r="B22" s="5" t="s">
        <v>20</v>
      </c>
      <c r="C22" s="13" t="s">
        <v>24</v>
      </c>
      <c r="D22" s="13" t="s">
        <v>62</v>
      </c>
    </row>
    <row r="23" spans="2:4" ht="24" x14ac:dyDescent="0.25">
      <c r="B23" s="5" t="s">
        <v>21</v>
      </c>
      <c r="C23" s="13" t="s">
        <v>25</v>
      </c>
      <c r="D23" s="13" t="s">
        <v>62</v>
      </c>
    </row>
    <row r="24" spans="2:4" ht="36" x14ac:dyDescent="0.25">
      <c r="B24" s="5" t="s">
        <v>51</v>
      </c>
      <c r="C24" s="13" t="s">
        <v>58</v>
      </c>
      <c r="D24" s="13" t="s">
        <v>62</v>
      </c>
    </row>
    <row r="25" spans="2:4" ht="24" x14ac:dyDescent="0.25">
      <c r="B25" s="5" t="s">
        <v>50</v>
      </c>
      <c r="C25" s="13" t="s">
        <v>59</v>
      </c>
      <c r="D25" s="13" t="s">
        <v>64</v>
      </c>
    </row>
    <row r="26" spans="2:4" ht="24" x14ac:dyDescent="0.25">
      <c r="B26" s="5" t="s">
        <v>21</v>
      </c>
      <c r="C26" s="13" t="s">
        <v>25</v>
      </c>
      <c r="D26" s="13" t="s">
        <v>62</v>
      </c>
    </row>
    <row r="27" spans="2:4" x14ac:dyDescent="0.25">
      <c r="B27" s="5" t="s">
        <v>30</v>
      </c>
      <c r="C27" s="13" t="s">
        <v>38</v>
      </c>
      <c r="D27" s="13">
        <v>1701</v>
      </c>
    </row>
    <row r="28" spans="2:4" ht="24" x14ac:dyDescent="0.25">
      <c r="B28" s="5" t="s">
        <v>31</v>
      </c>
      <c r="C28" s="13" t="s">
        <v>39</v>
      </c>
      <c r="D28" s="13" t="s">
        <v>60</v>
      </c>
    </row>
    <row r="29" spans="2:4" ht="24" x14ac:dyDescent="0.25">
      <c r="B29" s="5" t="s">
        <v>32</v>
      </c>
      <c r="C29" s="13" t="s">
        <v>40</v>
      </c>
      <c r="D29" s="13" t="s">
        <v>60</v>
      </c>
    </row>
    <row r="30" spans="2:4" ht="24" x14ac:dyDescent="0.25">
      <c r="B30" s="5" t="s">
        <v>33</v>
      </c>
      <c r="C30" s="13" t="s">
        <v>41</v>
      </c>
      <c r="D30" s="13" t="s">
        <v>60</v>
      </c>
    </row>
    <row r="31" spans="2:4" ht="24" x14ac:dyDescent="0.25">
      <c r="B31" s="5" t="s">
        <v>34</v>
      </c>
      <c r="C31" s="13" t="s">
        <v>42</v>
      </c>
      <c r="D31" s="13" t="s">
        <v>60</v>
      </c>
    </row>
    <row r="32" spans="2:4" ht="24" x14ac:dyDescent="0.25">
      <c r="B32" s="5" t="s">
        <v>29</v>
      </c>
      <c r="C32" s="13" t="s">
        <v>43</v>
      </c>
      <c r="D32" s="13" t="s">
        <v>60</v>
      </c>
    </row>
  </sheetData>
  <autoFilter ref="B2:D32" xr:uid="{4E42D15C-5889-46E8-B14B-5311DC5845F5}"/>
  <phoneticPr fontId="2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20.05.2026</vt:lpstr>
      <vt:lpstr>Лист1</vt:lpstr>
      <vt:lpstr>Товар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Акбота Темiрэлi</cp:lastModifiedBy>
  <cp:lastPrinted>2025-10-15T13:41:09Z</cp:lastPrinted>
  <dcterms:created xsi:type="dcterms:W3CDTF">2025-07-02T05:00:19Z</dcterms:created>
  <dcterms:modified xsi:type="dcterms:W3CDTF">2026-05-20T13:07:15Z</dcterms:modified>
</cp:coreProperties>
</file>