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F2AF1660-C9C9-4120-AB4D-4A4ED9560E8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3.07.2026" sheetId="15" r:id="rId1"/>
    <sheet name="Лист1" sheetId="14" state="hidden" r:id="rId2"/>
  </sheets>
  <definedNames>
    <definedName name="_xlnm._FilterDatabase" localSheetId="0" hidden="1">'13.07.2026'!$A$4:$Q$13</definedName>
    <definedName name="_xlnm._FilterDatabase" localSheetId="1" hidden="1">Лист1!$B$2:$D$86</definedName>
    <definedName name="Товар">Лист1!$B$2:$D$86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5" l="1"/>
  <c r="H11" i="15"/>
  <c r="I10" i="15"/>
  <c r="H10" i="15"/>
  <c r="I9" i="15"/>
  <c r="H9" i="15"/>
  <c r="I8" i="15"/>
  <c r="H8" i="15"/>
  <c r="I7" i="15"/>
  <c r="H7" i="15"/>
  <c r="I6" i="15"/>
  <c r="H6" i="15"/>
  <c r="Q12" i="15"/>
  <c r="I5" i="15"/>
  <c r="H5" i="15"/>
</calcChain>
</file>

<file path=xl/sharedStrings.xml><?xml version="1.0" encoding="utf-8"?>
<sst xmlns="http://schemas.openxmlformats.org/spreadsheetml/2006/main" count="273" uniqueCount="206">
  <si>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</si>
  <si>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</si>
  <si>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</si>
  <si>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</si>
  <si>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</si>
  <si>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</si>
  <si>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</si>
  <si>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</si>
  <si>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</si>
  <si>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</si>
  <si>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</si>
  <si>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</si>
  <si>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</si>
  <si>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</si>
  <si>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</si>
  <si>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</si>
  <si>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</si>
  <si>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</si>
  <si>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</si>
  <si>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</si>
  <si>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</si>
  <si>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</si>
  <si>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</si>
  <si>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</si>
  <si>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</si>
  <si>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</si>
  <si>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</si>
  <si>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</si>
  <si>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</si>
  <si>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</si>
  <si>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</si>
  <si>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</si>
  <si>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</si>
  <si>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</si>
  <si>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</si>
  <si>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</si>
  <si>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</si>
  <si>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</si>
  <si>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</si>
  <si>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</si>
  <si>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</si>
  <si>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</si>
  <si>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</si>
  <si>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</si>
  <si>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</si>
  <si>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</si>
  <si>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</si>
  <si>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</si>
  <si>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</si>
  <si>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</si>
  <si>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</si>
  <si>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</si>
  <si>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</si>
  <si>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</si>
  <si>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</si>
  <si>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</si>
  <si>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</si>
  <si>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</si>
  <si>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</si>
  <si>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</si>
  <si>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</si>
  <si>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</si>
  <si>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</si>
  <si>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</si>
  <si>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</si>
  <si>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</si>
  <si>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</si>
  <si>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</si>
  <si>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</si>
  <si>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</si>
  <si>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</si>
  <si>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</si>
  <si>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</si>
  <si>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</si>
  <si>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</si>
  <si>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</si>
  <si>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</si>
  <si>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</si>
  <si>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</si>
  <si>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</si>
  <si>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</si>
  <si>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</si>
  <si>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</si>
  <si>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</si>
  <si>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</si>
  <si>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</si>
  <si>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</si>
  <si>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</si>
  <si>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</si>
  <si>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</si>
  <si>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</si>
  <si>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</si>
  <si>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</si>
  <si>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</si>
  <si>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</si>
  <si>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</si>
  <si>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</si>
  <si>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</si>
  <si>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</si>
  <si>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</si>
  <si>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</si>
  <si>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</si>
  <si>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</si>
  <si>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</si>
  <si>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</si>
  <si>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</si>
  <si>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</si>
  <si>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</si>
  <si>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</si>
  <si>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</si>
  <si>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</si>
  <si>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</si>
  <si>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</si>
  <si>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</si>
  <si>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</si>
  <si>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</si>
  <si>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</si>
  <si>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</si>
  <si>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</si>
  <si>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</si>
  <si>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</si>
  <si>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</si>
  <si>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</si>
  <si>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</si>
  <si>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</si>
  <si>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</si>
  <si>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</si>
  <si>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</si>
  <si>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</si>
  <si>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</si>
  <si>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</si>
  <si>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</si>
  <si>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</si>
  <si>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</si>
  <si>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</si>
  <si>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</si>
  <si>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</si>
  <si>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</si>
  <si>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</si>
  <si>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</si>
  <si>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</si>
  <si>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</si>
  <si>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</si>
  <si>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</si>
  <si>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</si>
  <si>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</si>
  <si>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</si>
  <si>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</si>
  <si>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</si>
  <si>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</si>
  <si>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</si>
  <si>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</si>
  <si>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</si>
  <si>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</si>
  <si>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</si>
  <si>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</si>
  <si>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</si>
  <si>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</si>
  <si>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</si>
  <si>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</si>
  <si>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</si>
  <si>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</si>
  <si>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</si>
  <si>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</si>
  <si>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</si>
  <si>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</si>
  <si>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</si>
  <si>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</si>
  <si>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</si>
  <si>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</si>
  <si>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</si>
  <si>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</si>
  <si>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</si>
  <si>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</si>
  <si>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</si>
  <si>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</si>
  <si>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</si>
  <si>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</si>
  <si>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</si>
  <si>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</si>
  <si>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</si>
  <si>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</si>
  <si>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</si>
  <si>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САУДА-САТТЫҚ НӘТИЖЕЛЕРІ / ИТОГИ ТОРГОВ  
13.07.2026</t>
  </si>
  <si>
    <t>UWDFC03</t>
  </si>
  <si>
    <t>aq qant, jetkizy sharttary FCA Aqmola oblysy/сахар белый, условия поставки FCA Акмолинская область</t>
  </si>
  <si>
    <t>ТОО "Комек Бидай"</t>
  </si>
  <si>
    <t>АО "Эйр Астана</t>
  </si>
  <si>
    <t>ТОО Жан - Дос KZ</t>
  </si>
  <si>
    <t>ТОО Глори Трэйд</t>
  </si>
  <si>
    <t>ТОО «МУКОТ»</t>
  </si>
  <si>
    <t>220740006930</t>
  </si>
  <si>
    <t>010940000162</t>
  </si>
  <si>
    <t>140740020037</t>
  </si>
  <si>
    <t>181040023720</t>
  </si>
  <si>
    <t>120140018377</t>
  </si>
  <si>
    <t>Актор НС ТОО</t>
  </si>
  <si>
    <t>ATC Brok ТОО</t>
  </si>
  <si>
    <t>AMKO GROUP ТОО</t>
  </si>
  <si>
    <t>Продовольственная контрактная корпорация АО НК</t>
  </si>
  <si>
    <t>KC Energy Group ТОО</t>
  </si>
  <si>
    <t>Хеликон Трейдин ТОО</t>
  </si>
  <si>
    <t>950440000101</t>
  </si>
  <si>
    <t>231240026921</t>
  </si>
  <si>
    <t>231140035441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</si>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</sst>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41"/>
  <sheetViews>
    <sheetView tabSelected="1" topLeftCell="J1" zoomScale="55" zoomScaleNormal="55" workbookViewId="0">
      <selection activeCell="H5" sqref="H5:I11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183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186</v>
      </c>
      <c r="C5" s="6" t="s">
        <v>191</v>
      </c>
      <c r="D5" s="6" t="s">
        <v>196</v>
      </c>
      <c r="E5" s="6" t="s">
        <v>199</v>
      </c>
      <c r="F5" s="6" t="s">
        <v>202</v>
      </c>
      <c r="G5" s="6" t="s">
        <v>199</v>
      </c>
      <c r="H5" s="6" t="str">
        <f t="shared" ref="H5" si="0">VLOOKUP(J5,Товар,2,FALSE)</f>
        <v>3 klasty jumsaq bidai, gluten 27-28%, EXW/пшеница мягкая 3 класса, клейковина 27-28%, EXW</v>
      </c>
      <c r="I5" s="6" t="str">
        <f t="shared" ref="I5" si="1">VLOOKUP(J5,Товар,3,FALSE)</f>
        <v>1001 19 000 0</v>
      </c>
      <c r="J5" s="6" t="s">
        <v>85</v>
      </c>
      <c r="K5" s="6">
        <v>1</v>
      </c>
      <c r="L5" s="14">
        <v>115000</v>
      </c>
      <c r="M5" s="14">
        <v>115000</v>
      </c>
      <c r="N5" s="14">
        <v>115000</v>
      </c>
      <c r="O5" s="14">
        <v>115000</v>
      </c>
      <c r="P5" s="14">
        <v>115000</v>
      </c>
      <c r="Q5" s="14">
        <v>241500000</v>
      </c>
      <c r="R5" s="16"/>
    </row>
    <row r="6" spans="2:18" s="7" customFormat="1" ht="63" x14ac:dyDescent="0.25">
      <c r="B6" s="6" t="s">
        <v>187</v>
      </c>
      <c r="C6" s="6" t="s">
        <v>192</v>
      </c>
      <c r="D6" s="6" t="s">
        <v>197</v>
      </c>
      <c r="E6" s="6" t="s">
        <v>200</v>
      </c>
      <c r="F6" s="6" t="s">
        <v>203</v>
      </c>
      <c r="G6" s="6" t="s">
        <v>200</v>
      </c>
      <c r="H6" s="6" t="str">
        <f t="shared" ref="H6:H11" si="2">VLOOKUP(J6,Товар,2,FALSE)</f>
        <v>RT reaktivti qozgaltqyshtarga arnalgan otyn,PMHZ JSHS,FCA,Pavlodar-port stans,tek t/ jol koligimenjetkizy/Топливо д/ реакт двиг марки РТ,ТОО ПНХЗ,FCA,ст.Павлодар-порт,поставка то</v>
      </c>
      <c r="I6" s="6" t="str">
        <f t="shared" ref="I6:I11" si="3">VLOOKUP(J6,Товар,3,FALSE)</f>
        <v>2710 19 210 0</v>
      </c>
      <c r="J6" s="6" t="s">
        <v>48</v>
      </c>
      <c r="K6" s="6">
        <v>2</v>
      </c>
      <c r="L6" s="14">
        <v>437433.5</v>
      </c>
      <c r="M6" s="14">
        <v>437433.5</v>
      </c>
      <c r="N6" s="14">
        <v>437433.5</v>
      </c>
      <c r="O6" s="14">
        <v>437433.5</v>
      </c>
      <c r="P6" s="14">
        <v>437433.5</v>
      </c>
      <c r="Q6" s="14">
        <v>113732710</v>
      </c>
      <c r="R6" s="16"/>
    </row>
    <row r="7" spans="2:18" s="7" customFormat="1" ht="47.25" x14ac:dyDescent="0.25">
      <c r="B7" s="6" t="s">
        <v>187</v>
      </c>
      <c r="C7" s="6" t="s">
        <v>192</v>
      </c>
      <c r="D7" s="6" t="s">
        <v>197</v>
      </c>
      <c r="E7" s="6" t="s">
        <v>200</v>
      </c>
      <c r="F7" s="6" t="s">
        <v>203</v>
      </c>
      <c r="G7" s="6" t="s">
        <v>200</v>
      </c>
      <c r="H7" s="6" t="str">
        <f t="shared" si="2"/>
        <v>TC-1 reaktivti qozgaltqyshtarynaarnalganotyn, AMOZ JSHS, FCA, tendik stansiasy, t / j jetkizy/Топливо для реактив двиг TC-1, ТОО АНПЗ, FCA, СТ. ТЕНДЫК, поставка ж/д</v>
      </c>
      <c r="I7" s="6" t="str">
        <f t="shared" si="3"/>
        <v>2711 19 210 0</v>
      </c>
      <c r="J7" s="6" t="s">
        <v>50</v>
      </c>
      <c r="K7" s="6">
        <v>1</v>
      </c>
      <c r="L7" s="14">
        <v>387574.29</v>
      </c>
      <c r="M7" s="14">
        <v>387574.29</v>
      </c>
      <c r="N7" s="14">
        <v>387574.29</v>
      </c>
      <c r="O7" s="14">
        <v>387574.29</v>
      </c>
      <c r="P7" s="14">
        <v>387574.29</v>
      </c>
      <c r="Q7" s="14">
        <v>25192328.850000001</v>
      </c>
      <c r="R7" s="16"/>
    </row>
    <row r="8" spans="2:18" s="7" customFormat="1" ht="63" x14ac:dyDescent="0.25">
      <c r="B8" s="6" t="s">
        <v>187</v>
      </c>
      <c r="C8" s="6" t="s">
        <v>192</v>
      </c>
      <c r="D8" s="6" t="s">
        <v>197</v>
      </c>
      <c r="E8" s="6" t="s">
        <v>200</v>
      </c>
      <c r="F8" s="6" t="s">
        <v>203</v>
      </c>
      <c r="G8" s="6" t="s">
        <v>200</v>
      </c>
      <c r="H8" s="6" t="str">
        <f t="shared" si="2"/>
        <v>KO-1 reaktivti qozgaltqyshtargaarnalganotyn,PKOPJSHS,FCA,Tekesy stans,tek t/ jol koligimen jetkizy/Топливо для реак двиг марки ТС-1,ТОО ПКОП,FCA,ст.Текесу,только ж/д</v>
      </c>
      <c r="I8" s="6" t="str">
        <f t="shared" si="3"/>
        <v>2711 19 210 0</v>
      </c>
      <c r="J8" s="6" t="s">
        <v>49</v>
      </c>
      <c r="K8" s="6">
        <v>3</v>
      </c>
      <c r="L8" s="14">
        <v>411541.22</v>
      </c>
      <c r="M8" s="14">
        <v>411541.22</v>
      </c>
      <c r="N8" s="14">
        <v>411541.22</v>
      </c>
      <c r="O8" s="14">
        <v>411541.22</v>
      </c>
      <c r="P8" s="14">
        <v>411541.22</v>
      </c>
      <c r="Q8" s="14">
        <v>187251255.10000002</v>
      </c>
      <c r="R8" s="16"/>
    </row>
    <row r="9" spans="2:18" s="7" customFormat="1" ht="47.25" x14ac:dyDescent="0.25">
      <c r="B9" s="6" t="s">
        <v>188</v>
      </c>
      <c r="C9" s="6" t="s">
        <v>193</v>
      </c>
      <c r="D9" s="6" t="s">
        <v>196</v>
      </c>
      <c r="E9" s="6" t="s">
        <v>199</v>
      </c>
      <c r="F9" s="6" t="s">
        <v>202</v>
      </c>
      <c r="G9" s="6" t="s">
        <v>199</v>
      </c>
      <c r="H9" s="6" t="str">
        <f t="shared" si="2"/>
        <v>jumsaq bidai 3 klass, CN 200, EXW/пшеница мягкая 3 класса, чп 200, EXW</v>
      </c>
      <c r="I9" s="6" t="str">
        <f t="shared" si="3"/>
        <v>1001 19 000 0</v>
      </c>
      <c r="J9" s="6" t="s">
        <v>160</v>
      </c>
      <c r="K9" s="6">
        <v>1</v>
      </c>
      <c r="L9" s="14">
        <v>107000</v>
      </c>
      <c r="M9" s="14">
        <v>107000</v>
      </c>
      <c r="N9" s="14">
        <v>107000</v>
      </c>
      <c r="O9" s="14">
        <v>107000</v>
      </c>
      <c r="P9" s="14">
        <v>107000</v>
      </c>
      <c r="Q9" s="14">
        <v>53500000</v>
      </c>
      <c r="R9" s="16"/>
    </row>
    <row r="10" spans="2:18" s="7" customFormat="1" x14ac:dyDescent="0.25">
      <c r="B10" s="6" t="s">
        <v>189</v>
      </c>
      <c r="C10" s="6" t="s">
        <v>194</v>
      </c>
      <c r="D10" s="6" t="s">
        <v>198</v>
      </c>
      <c r="E10" s="6" t="s">
        <v>201</v>
      </c>
      <c r="F10" s="6" t="s">
        <v>204</v>
      </c>
      <c r="G10" s="6" t="s">
        <v>196</v>
      </c>
      <c r="H10" s="6" t="str">
        <f t="shared" si="2"/>
        <v>aq qant, EXW Almaty oblysy/сахар белый,EXW Алматинская обл</v>
      </c>
      <c r="I10" s="6">
        <f t="shared" si="3"/>
        <v>1701</v>
      </c>
      <c r="J10" s="6" t="s">
        <v>70</v>
      </c>
      <c r="K10" s="6">
        <v>3</v>
      </c>
      <c r="L10" s="14">
        <v>410000</v>
      </c>
      <c r="M10" s="14">
        <v>410000</v>
      </c>
      <c r="N10" s="14">
        <v>410000</v>
      </c>
      <c r="O10" s="14">
        <v>410000</v>
      </c>
      <c r="P10" s="14">
        <v>410000</v>
      </c>
      <c r="Q10" s="14">
        <v>123000000</v>
      </c>
      <c r="R10" s="16"/>
    </row>
    <row r="11" spans="2:18" s="7" customFormat="1" ht="31.5" x14ac:dyDescent="0.25">
      <c r="B11" s="6" t="s">
        <v>190</v>
      </c>
      <c r="C11" s="6" t="s">
        <v>195</v>
      </c>
      <c r="D11" s="6" t="s">
        <v>198</v>
      </c>
      <c r="E11" s="6" t="s">
        <v>201</v>
      </c>
      <c r="F11" s="6" t="s">
        <v>204</v>
      </c>
      <c r="G11" s="6" t="s">
        <v>196</v>
      </c>
      <c r="H11" s="6" t="str">
        <f t="shared" si="2"/>
        <v>aq qant, jetkizy sharttary FCA Aqmola oblysy/сахар белый, условия поставки FCA Акмолинская область</v>
      </c>
      <c r="I11" s="6">
        <f t="shared" si="3"/>
        <v>1701</v>
      </c>
      <c r="J11" s="6" t="s">
        <v>184</v>
      </c>
      <c r="K11" s="6">
        <v>1</v>
      </c>
      <c r="L11" s="14">
        <v>425000</v>
      </c>
      <c r="M11" s="14">
        <v>425000</v>
      </c>
      <c r="N11" s="14">
        <v>425000</v>
      </c>
      <c r="O11" s="14">
        <v>425000</v>
      </c>
      <c r="P11" s="14">
        <v>425000</v>
      </c>
      <c r="Q11" s="14">
        <v>57800000</v>
      </c>
      <c r="R11" s="16"/>
    </row>
    <row r="12" spans="2:18" x14ac:dyDescent="0.25">
      <c r="B12" s="1"/>
      <c r="C12" s="1"/>
      <c r="D12" s="1"/>
      <c r="E12" s="1"/>
      <c r="F12" s="1"/>
      <c r="G12" s="1"/>
      <c r="H12" s="18"/>
      <c r="I12" s="19"/>
      <c r="J12" s="19"/>
      <c r="K12" s="19"/>
      <c r="L12" s="19"/>
      <c r="M12" s="19"/>
      <c r="N12" s="19"/>
      <c r="O12" s="19"/>
      <c r="P12" s="20"/>
      <c r="Q12" s="2">
        <f>SUM(Q5:Q11)</f>
        <v>801976293.95000005</v>
      </c>
    </row>
    <row r="13" spans="2:18" x14ac:dyDescent="0.25">
      <c r="Q13" s="4"/>
    </row>
    <row r="14" spans="2:18" x14ac:dyDescent="0.25">
      <c r="Q14" s="4"/>
    </row>
    <row r="17" spans="11:13" x14ac:dyDescent="0.25">
      <c r="K17" s="12"/>
    </row>
    <row r="21" spans="11:13" x14ac:dyDescent="0.25">
      <c r="M21" s="1" t="s">
        <v>205</v>
      </c>
    </row>
    <row r="41" spans="8:8" x14ac:dyDescent="0.25">
      <c r="H41" s="3" t="s">
        <v>17</v>
      </c>
    </row>
  </sheetData>
  <autoFilter ref="A4:Q13" xr:uid="{E8B2D6B2-001F-45E1-81ED-F66B5398CB4D}"/>
  <mergeCells count="2">
    <mergeCell ref="B3:Q3"/>
    <mergeCell ref="H12:P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D54" zoomScaleNormal="100" workbookViewId="0">
      <selection activeCell="D67" sqref="D67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/>
      <c r="C66" s="5"/>
      <c r="D66" s="13"/>
    </row>
    <row r="67" spans="2:4" x14ac:dyDescent="0.25">
      <c r="B67" s="5" t="s">
        <v>184</v>
      </c>
      <c r="C67" s="5" t="s">
        <v>185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2026-07-13T13:01:27Z</dcterms:modified>
</cp:coreProperties>
</file>