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6\1 январь\"/>
    </mc:Choice>
  </mc:AlternateContent>
  <xr:revisionPtr revIDLastSave="0" documentId="13_ncr:1_{462F74BE-A125-439C-BDDA-A6532A11DD32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16.01.2026" sheetId="9" r:id="rId1"/>
    <sheet name="Лист3" sheetId="17" state="hidden" r:id="rId2"/>
  </sheets>
  <definedNames>
    <definedName name="_xlnm._FilterDatabase" localSheetId="0" hidden="1">'16.01.2026'!$B$4:$Q$45</definedName>
    <definedName name="товар">Лист3!$B$5:$C$15</definedName>
  </definedNames>
  <calcPr calcId="191029"/>
</workbook>
</file>

<file path=xl/calcChain.xml><?xml version="1.0" encoding="utf-8"?>
<calcChain xmlns="http://schemas.openxmlformats.org/spreadsheetml/2006/main">
  <c r="H18" i="9" l="1"/>
  <c r="H26" i="9"/>
  <c r="H27" i="9"/>
  <c r="Q45" i="9"/>
  <c r="H6" i="9"/>
  <c r="H7" i="9"/>
  <c r="H8" i="9"/>
  <c r="H9" i="9"/>
  <c r="H10" i="9"/>
  <c r="H11" i="9"/>
  <c r="H12" i="9"/>
  <c r="H13" i="9"/>
  <c r="H14" i="9"/>
  <c r="H15" i="9"/>
  <c r="H16" i="9"/>
  <c r="H17" i="9"/>
  <c r="H19" i="9"/>
  <c r="H20" i="9"/>
  <c r="H21" i="9"/>
  <c r="H22" i="9"/>
  <c r="H23" i="9"/>
  <c r="H24" i="9"/>
  <c r="H25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5" i="9"/>
</calcChain>
</file>

<file path=xl/sharedStrings.xml><?xml version="1.0" encoding="utf-8"?>
<sst xmlns="http://schemas.openxmlformats.org/spreadsheetml/2006/main" count="360" uniqueCount="103">
  <si>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</si>
  <si>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</si>
  <si>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</si>
  <si>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</si>
  <si>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</si>
  <si>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</si>
  <si>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</si>
  <si>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</si>
  <si>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</si>
  <si>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</si>
  <si>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</si>
  <si>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</si>
  <si>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</si>
  <si>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</si>
  <si>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</si>
  <si>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</si>
  <si>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</si>
  <si>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САУДА-САТТЫҚ НӘТИЖЕЛЕРІ / ИТОГИ ТОРГОВ  
16.01.2026</t>
  </si>
  <si>
    <t>D3DE1EA</t>
  </si>
  <si>
    <t>D3DE1TO</t>
  </si>
  <si>
    <t>D3DE1SP</t>
  </si>
  <si>
    <t>D6DE1SP</t>
  </si>
  <si>
    <t>DADFCSP</t>
  </si>
  <si>
    <t>DTDFCEA</t>
  </si>
  <si>
    <t>DADFCTO</t>
  </si>
  <si>
    <t>DRDF4EA</t>
  </si>
  <si>
    <t>DEDF4TO</t>
  </si>
  <si>
    <t>DEDF4SP</t>
  </si>
  <si>
    <t>Код Товара</t>
  </si>
  <si>
    <t>Наименование Товара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</si>
  <si>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</si>
  <si>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</si>
  <si>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</si>
  <si>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</si>
  <si>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</si>
  <si>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</si>
  <si>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</si>
  <si>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</si>
  <si>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</si>
  <si>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</si>
  <si>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2710 12 413 0</t>
  </si>
  <si>
    <t>2710 12 450 0</t>
  </si>
  <si>
    <t>2710 19 424 0</t>
  </si>
  <si>
    <t>2710 19 422 0</t>
  </si>
  <si>
    <t>2710 19 210 0</t>
  </si>
  <si>
    <t>ТОО "НПО "Юна"</t>
  </si>
  <si>
    <t>ТОО «KAZ Oil Service»</t>
  </si>
  <si>
    <t>ТОО KAZ-DIESEL</t>
  </si>
  <si>
    <t>ИП Надирбеков Б.К.</t>
  </si>
  <si>
    <t>ТОО INDUSTRIAL MARKET RESOURCE</t>
  </si>
  <si>
    <t>ИП Коротенко О.И</t>
  </si>
  <si>
    <t xml:space="preserve"> STAR OIL Energy ТОО</t>
  </si>
  <si>
    <t>ТОО "Тан"</t>
  </si>
  <si>
    <t>ИП МУХИЕВ ДОСАЙ КАДЫМОВИЧ</t>
  </si>
  <si>
    <t>ТОО TREND ENERGY</t>
  </si>
  <si>
    <t>ТОО АЗК АЛМАЗ</t>
  </si>
  <si>
    <t>ТОО "ТумарМунай"</t>
  </si>
  <si>
    <t>ТОО "Ойл"</t>
  </si>
  <si>
    <t>ТОО «SP Group»</t>
  </si>
  <si>
    <t>АО "Эйр Астана</t>
  </si>
  <si>
    <t>ТОО "QP Bazis"</t>
  </si>
  <si>
    <t>ТОО "PETROPRIME"</t>
  </si>
  <si>
    <t>ТОО «Alma Petroleum»</t>
  </si>
  <si>
    <t>ТОО «Жаркын Ниет»</t>
  </si>
  <si>
    <t>ТОО "Diesel Group"</t>
  </si>
  <si>
    <t>031240003940</t>
  </si>
  <si>
    <t>150140023785</t>
  </si>
  <si>
    <t>081040008319</t>
  </si>
  <si>
    <t>630911301626</t>
  </si>
  <si>
    <t>160440030621</t>
  </si>
  <si>
    <t>700614400447</t>
  </si>
  <si>
    <t>130640000641</t>
  </si>
  <si>
    <t>920840000367</t>
  </si>
  <si>
    <t>660516301694</t>
  </si>
  <si>
    <t>230440043193</t>
  </si>
  <si>
    <t>011240001881</t>
  </si>
  <si>
    <t>130640000443</t>
  </si>
  <si>
    <t>960640000029</t>
  </si>
  <si>
    <t>030440006038</t>
  </si>
  <si>
    <t>010940000162</t>
  </si>
  <si>
    <t>190140000317</t>
  </si>
  <si>
    <t>081040013860</t>
  </si>
  <si>
    <t>160940029517</t>
  </si>
  <si>
    <t>110640019679</t>
  </si>
  <si>
    <t>100440000926</t>
  </si>
  <si>
    <t>Ак Алтын Ко ТОО</t>
  </si>
  <si>
    <t>ATC Brok ТОО</t>
  </si>
  <si>
    <t>ТОО "Адалант777"</t>
  </si>
  <si>
    <t>ТОО "ALVANUR"</t>
  </si>
  <si>
    <t>Брокер Стандарт Плюс ТОО</t>
  </si>
  <si>
    <t>ЮТС Капитал ТОО</t>
  </si>
  <si>
    <t>Torino-06 ТОО</t>
  </si>
  <si>
    <t>ТОО LPG Атырау</t>
  </si>
  <si>
    <t>Евразийский торговый брокер ТОО</t>
  </si>
  <si>
    <t>ТОО "KC Energy Group"</t>
  </si>
  <si>
    <t>ТОО «ПетроКазахстан Ойл Продактс»</t>
  </si>
  <si>
    <t>ТОО IC Products</t>
  </si>
  <si>
    <t>ТОО "Каспий нефть трейдинг"</t>
  </si>
  <si>
    <t>231240026921</t>
  </si>
  <si>
    <t>050140004649</t>
  </si>
  <si>
    <t>250840004567</t>
  </si>
  <si>
    <t>190640003062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</si>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</sst>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0"/>
      <color rgb="FF315D84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47"/>
  <sheetViews>
    <sheetView tabSelected="1" zoomScale="60" zoomScaleNormal="60" workbookViewId="0">
      <selection activeCell="B5" sqref="B5:B44"/>
    </sheetView>
  </sheetViews>
  <sheetFormatPr defaultRowHeight="15" x14ac:dyDescent="0.25"/>
  <cols>
    <col min="1" max="1" width="1.7109375" style="1" customWidth="1"/>
    <col min="2" max="2" width="26.42578125" style="1" customWidth="1"/>
    <col min="3" max="3" width="25.7109375" style="1" customWidth="1"/>
    <col min="4" max="4" width="23.42578125" style="1" customWidth="1"/>
    <col min="5" max="5" width="37.140625" style="1" bestFit="1" customWidth="1"/>
    <col min="6" max="6" width="19.140625" style="1" customWidth="1"/>
    <col min="7" max="7" width="35.42578125" style="1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9.140625" style="6" customWidth="1"/>
    <col min="18" max="18" width="17.28515625" style="1" bestFit="1" customWidth="1"/>
    <col min="19" max="19" width="21.140625" style="1" customWidth="1"/>
    <col min="20" max="16384" width="9.140625" style="1"/>
  </cols>
  <sheetData>
    <row r="2" spans="2:17" x14ac:dyDescent="0.25">
      <c r="Q2" s="6" t="s">
        <v>10</v>
      </c>
    </row>
    <row r="3" spans="2:17" ht="39" customHeight="1" x14ac:dyDescent="0.25">
      <c r="B3" s="11" t="s">
        <v>17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2:17" s="2" customFormat="1" ht="85.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7" t="s">
        <v>15</v>
      </c>
    </row>
    <row r="5" spans="2:17" s="2" customFormat="1" ht="45" x14ac:dyDescent="0.25">
      <c r="B5" s="12" t="s">
        <v>45</v>
      </c>
      <c r="C5" s="8" t="s">
        <v>65</v>
      </c>
      <c r="D5" s="8" t="s">
        <v>85</v>
      </c>
      <c r="E5" s="8" t="s">
        <v>94</v>
      </c>
      <c r="F5" s="8" t="s">
        <v>98</v>
      </c>
      <c r="G5" s="8" t="s">
        <v>94</v>
      </c>
      <c r="H5" s="8" t="str">
        <f t="shared" ref="H5:H28" si="0">VLOOKUP(J5, товар, 2,FALSE)</f>
        <v>AI-92 benzini tay AMoZ,FCA st.Tendik,tek temirjol koligimen jetkizy/Бензин АИ-92 ТОО АНПЗ,FCA ст.Тендык,поставка только ж/д транспортом</v>
      </c>
      <c r="I5" s="8" t="s">
        <v>40</v>
      </c>
      <c r="J5" s="13" t="s">
        <v>18</v>
      </c>
      <c r="K5" s="8">
        <v>1</v>
      </c>
      <c r="L5" s="13">
        <v>219803.6</v>
      </c>
      <c r="M5" s="13">
        <v>219803.6</v>
      </c>
      <c r="N5" s="13">
        <v>219803.6</v>
      </c>
      <c r="O5" s="13">
        <v>219803.6</v>
      </c>
      <c r="P5" s="13">
        <v>219803.6</v>
      </c>
      <c r="Q5" s="8">
        <v>85723404</v>
      </c>
    </row>
    <row r="6" spans="2:17" s="2" customFormat="1" ht="45" x14ac:dyDescent="0.25">
      <c r="B6" s="12" t="s">
        <v>45</v>
      </c>
      <c r="C6" s="8" t="s">
        <v>65</v>
      </c>
      <c r="D6" s="8" t="s">
        <v>86</v>
      </c>
      <c r="E6" s="8" t="s">
        <v>94</v>
      </c>
      <c r="F6" s="8" t="s">
        <v>98</v>
      </c>
      <c r="G6" s="8" t="s">
        <v>94</v>
      </c>
      <c r="H6" s="8" t="str">
        <f t="shared" si="0"/>
        <v>AI-92 benzini tay AMoZ,FCA st.Tendik,tek temirjol koligimen jetkizy/Бензин АИ-92 ТОО АНПЗ,FCA ст.Тендык,поставка только ж/д транспортом</v>
      </c>
      <c r="I6" s="8" t="s">
        <v>40</v>
      </c>
      <c r="J6" s="13" t="s">
        <v>18</v>
      </c>
      <c r="K6" s="8">
        <v>1</v>
      </c>
      <c r="L6" s="13">
        <v>219803.6</v>
      </c>
      <c r="M6" s="13">
        <v>219803.6</v>
      </c>
      <c r="N6" s="13">
        <v>219803.6</v>
      </c>
      <c r="O6" s="13">
        <v>219803.6</v>
      </c>
      <c r="P6" s="13">
        <v>219803.6</v>
      </c>
      <c r="Q6" s="8">
        <v>85723404</v>
      </c>
    </row>
    <row r="7" spans="2:17" s="2" customFormat="1" ht="45" x14ac:dyDescent="0.25">
      <c r="B7" s="12" t="s">
        <v>46</v>
      </c>
      <c r="C7" s="8" t="s">
        <v>66</v>
      </c>
      <c r="D7" s="8" t="s">
        <v>87</v>
      </c>
      <c r="E7" s="8" t="s">
        <v>94</v>
      </c>
      <c r="F7" s="8" t="s">
        <v>98</v>
      </c>
      <c r="G7" s="8" t="s">
        <v>94</v>
      </c>
      <c r="H7" s="8" t="str">
        <f t="shared" si="0"/>
        <v>BENZIN AI-92 too PKOP, FCA St. Tekesu, set tolko z / D Transport/Бензин АИ-92 ТОО ПКОП, FCA ст. Текесу, поставка только ж/д транспортом</v>
      </c>
      <c r="I7" s="8" t="s">
        <v>40</v>
      </c>
      <c r="J7" s="13" t="s">
        <v>19</v>
      </c>
      <c r="K7" s="8">
        <v>3</v>
      </c>
      <c r="L7" s="13">
        <v>249359.14</v>
      </c>
      <c r="M7" s="13">
        <v>249359.14</v>
      </c>
      <c r="N7" s="13">
        <v>249359.14</v>
      </c>
      <c r="O7" s="13">
        <v>249359.14</v>
      </c>
      <c r="P7" s="13">
        <v>249359.14</v>
      </c>
      <c r="Q7" s="8">
        <v>97250064.599999994</v>
      </c>
    </row>
    <row r="8" spans="2:17" s="2" customFormat="1" ht="45" x14ac:dyDescent="0.25">
      <c r="B8" s="12" t="s">
        <v>47</v>
      </c>
      <c r="C8" s="8" t="s">
        <v>67</v>
      </c>
      <c r="D8" s="8" t="s">
        <v>88</v>
      </c>
      <c r="E8" s="8" t="s">
        <v>94</v>
      </c>
      <c r="F8" s="8" t="s">
        <v>98</v>
      </c>
      <c r="G8" s="8" t="s">
        <v>94</v>
      </c>
      <c r="H8" s="8" t="str">
        <f t="shared" si="0"/>
        <v>BENZIN AI-92 too PKOP, FCA St. Tekesu, set tolko z / D Transport/Бензин АИ-92 ТОО ПКОП, FCA ст. Текесу, поставка только ж/д транспортом</v>
      </c>
      <c r="I8" s="8" t="s">
        <v>40</v>
      </c>
      <c r="J8" s="13" t="s">
        <v>19</v>
      </c>
      <c r="K8" s="8">
        <v>1</v>
      </c>
      <c r="L8" s="13">
        <v>249359.14</v>
      </c>
      <c r="M8" s="13">
        <v>249359.14</v>
      </c>
      <c r="N8" s="13">
        <v>249359.14</v>
      </c>
      <c r="O8" s="13">
        <v>249359.14</v>
      </c>
      <c r="P8" s="13">
        <v>249359.14</v>
      </c>
      <c r="Q8" s="8">
        <v>48625032.299999997</v>
      </c>
    </row>
    <row r="9" spans="2:17" s="2" customFormat="1" ht="45" x14ac:dyDescent="0.25">
      <c r="B9" s="12" t="s">
        <v>48</v>
      </c>
      <c r="C9" s="8" t="s">
        <v>68</v>
      </c>
      <c r="D9" s="8" t="s">
        <v>89</v>
      </c>
      <c r="E9" s="8" t="s">
        <v>94</v>
      </c>
      <c r="F9" s="8" t="s">
        <v>98</v>
      </c>
      <c r="G9" s="8" t="s">
        <v>94</v>
      </c>
      <c r="H9" s="8" t="str">
        <f t="shared" si="0"/>
        <v>BENZIN AI-92 too PKOP, FCA St. Tekesu, set tolko z / D Transport/Бензин АИ-92 ТОО ПКОП, FCA ст. Текесу, поставка только ж/д транспортом</v>
      </c>
      <c r="I9" s="8" t="s">
        <v>40</v>
      </c>
      <c r="J9" s="13" t="s">
        <v>19</v>
      </c>
      <c r="K9" s="8">
        <v>1</v>
      </c>
      <c r="L9" s="13">
        <v>249359.14</v>
      </c>
      <c r="M9" s="13">
        <v>249359.14</v>
      </c>
      <c r="N9" s="13">
        <v>249359.14</v>
      </c>
      <c r="O9" s="13">
        <v>249359.14</v>
      </c>
      <c r="P9" s="13">
        <v>249359.14</v>
      </c>
      <c r="Q9" s="8">
        <v>97250064.599999994</v>
      </c>
    </row>
    <row r="10" spans="2:17" s="2" customFormat="1" ht="45" x14ac:dyDescent="0.25">
      <c r="B10" s="12" t="s">
        <v>49</v>
      </c>
      <c r="C10" s="8" t="s">
        <v>69</v>
      </c>
      <c r="D10" s="8" t="s">
        <v>90</v>
      </c>
      <c r="E10" s="8" t="s">
        <v>94</v>
      </c>
      <c r="F10" s="8" t="s">
        <v>98</v>
      </c>
      <c r="G10" s="8" t="s">
        <v>94</v>
      </c>
      <c r="H10" s="8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10" s="8" t="s">
        <v>40</v>
      </c>
      <c r="J10" s="13" t="s">
        <v>20</v>
      </c>
      <c r="K10" s="8">
        <v>1</v>
      </c>
      <c r="L10" s="13">
        <v>249601.38</v>
      </c>
      <c r="M10" s="13">
        <v>247130.08</v>
      </c>
      <c r="N10" s="13">
        <v>249601.38</v>
      </c>
      <c r="O10" s="13">
        <v>249601.38</v>
      </c>
      <c r="P10" s="13">
        <v>249601.38</v>
      </c>
      <c r="Q10" s="8">
        <v>48672269.100000001</v>
      </c>
    </row>
    <row r="11" spans="2:17" s="2" customFormat="1" ht="45" x14ac:dyDescent="0.25">
      <c r="B11" s="12" t="s">
        <v>50</v>
      </c>
      <c r="C11" s="8" t="s">
        <v>70</v>
      </c>
      <c r="D11" s="8" t="s">
        <v>87</v>
      </c>
      <c r="E11" s="8" t="s">
        <v>94</v>
      </c>
      <c r="F11" s="8" t="s">
        <v>98</v>
      </c>
      <c r="G11" s="8" t="s">
        <v>94</v>
      </c>
      <c r="H11" s="8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11" s="8" t="s">
        <v>40</v>
      </c>
      <c r="J11" s="13" t="s">
        <v>20</v>
      </c>
      <c r="K11" s="8">
        <v>1</v>
      </c>
      <c r="L11" s="13">
        <v>249601.38</v>
      </c>
      <c r="M11" s="13">
        <v>247130.08</v>
      </c>
      <c r="N11" s="13">
        <v>249601.38</v>
      </c>
      <c r="O11" s="13">
        <v>249601.38</v>
      </c>
      <c r="P11" s="13">
        <v>249601.38</v>
      </c>
      <c r="Q11" s="8">
        <v>32448179.399999999</v>
      </c>
    </row>
    <row r="12" spans="2:17" s="2" customFormat="1" ht="45" x14ac:dyDescent="0.25">
      <c r="B12" s="12" t="s">
        <v>51</v>
      </c>
      <c r="C12" s="8" t="s">
        <v>71</v>
      </c>
      <c r="D12" s="8" t="s">
        <v>51</v>
      </c>
      <c r="E12" s="8" t="s">
        <v>94</v>
      </c>
      <c r="F12" s="8" t="s">
        <v>98</v>
      </c>
      <c r="G12" s="8" t="s">
        <v>94</v>
      </c>
      <c r="H12" s="8" t="str">
        <f t="shared" si="0"/>
        <v>BENZIN AI-92 too PKOP, FCA St. Tekesu, set tolko z / D Transport/Бензин АИ-92 ТОО ПКОП, FCA ст. Текесу, поставка только ж/д транспортом</v>
      </c>
      <c r="I12" s="8" t="s">
        <v>40</v>
      </c>
      <c r="J12" s="13" t="s">
        <v>19</v>
      </c>
      <c r="K12" s="8">
        <v>1</v>
      </c>
      <c r="L12" s="13">
        <v>249359.14</v>
      </c>
      <c r="M12" s="13">
        <v>249359.14</v>
      </c>
      <c r="N12" s="13">
        <v>249359.14</v>
      </c>
      <c r="O12" s="13">
        <v>249359.14</v>
      </c>
      <c r="P12" s="13">
        <v>249359.14</v>
      </c>
      <c r="Q12" s="8">
        <v>97250064.599999994</v>
      </c>
    </row>
    <row r="13" spans="2:17" s="2" customFormat="1" ht="45" x14ac:dyDescent="0.25">
      <c r="B13" s="12" t="s">
        <v>52</v>
      </c>
      <c r="C13" s="8" t="s">
        <v>72</v>
      </c>
      <c r="D13" s="8" t="s">
        <v>88</v>
      </c>
      <c r="E13" s="8" t="s">
        <v>94</v>
      </c>
      <c r="F13" s="8" t="s">
        <v>98</v>
      </c>
      <c r="G13" s="8" t="s">
        <v>94</v>
      </c>
      <c r="H13" s="8" t="str">
        <f t="shared" si="0"/>
        <v>BENZIN AI-92 too PKOP, FCA St. Tekesu, set tolko z / D Transport/Бензин АИ-92 ТОО ПКОП, FCA ст. Текесу, поставка только ж/д транспортом</v>
      </c>
      <c r="I13" s="8" t="s">
        <v>40</v>
      </c>
      <c r="J13" s="13" t="s">
        <v>19</v>
      </c>
      <c r="K13" s="8">
        <v>1</v>
      </c>
      <c r="L13" s="13">
        <v>249359.14</v>
      </c>
      <c r="M13" s="13">
        <v>249359.14</v>
      </c>
      <c r="N13" s="13">
        <v>249359.14</v>
      </c>
      <c r="O13" s="13">
        <v>249359.14</v>
      </c>
      <c r="P13" s="13">
        <v>249359.14</v>
      </c>
      <c r="Q13" s="8">
        <v>81041720.5</v>
      </c>
    </row>
    <row r="14" spans="2:17" s="2" customFormat="1" ht="45" x14ac:dyDescent="0.25">
      <c r="B14" s="12" t="s">
        <v>53</v>
      </c>
      <c r="C14" s="8" t="s">
        <v>73</v>
      </c>
      <c r="D14" s="8" t="s">
        <v>89</v>
      </c>
      <c r="E14" s="8" t="s">
        <v>94</v>
      </c>
      <c r="F14" s="8" t="s">
        <v>98</v>
      </c>
      <c r="G14" s="8" t="s">
        <v>94</v>
      </c>
      <c r="H14" s="8" t="str">
        <f t="shared" si="0"/>
        <v>BENZIN AI-92 too PKOP, FCA St. Tekesu, set tolko z / D Transport/Бензин АИ-92 ТОО ПКОП, FCA ст. Текесу, поставка только ж/д транспортом</v>
      </c>
      <c r="I14" s="8" t="s">
        <v>40</v>
      </c>
      <c r="J14" s="13" t="s">
        <v>19</v>
      </c>
      <c r="K14" s="8">
        <v>2</v>
      </c>
      <c r="L14" s="13">
        <v>249359.14</v>
      </c>
      <c r="M14" s="13">
        <v>249359.14</v>
      </c>
      <c r="N14" s="13">
        <v>249359.14</v>
      </c>
      <c r="O14" s="13">
        <v>249359.14</v>
      </c>
      <c r="P14" s="13">
        <v>249359.14</v>
      </c>
      <c r="Q14" s="8">
        <v>97250064.599999994</v>
      </c>
    </row>
    <row r="15" spans="2:17" s="2" customFormat="1" ht="45" x14ac:dyDescent="0.25">
      <c r="B15" s="12" t="s">
        <v>54</v>
      </c>
      <c r="C15" s="8" t="s">
        <v>74</v>
      </c>
      <c r="D15" s="8" t="s">
        <v>54</v>
      </c>
      <c r="E15" s="8" t="s">
        <v>94</v>
      </c>
      <c r="F15" s="8" t="s">
        <v>98</v>
      </c>
      <c r="G15" s="8" t="s">
        <v>94</v>
      </c>
      <c r="H15" s="8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15" s="8" t="s">
        <v>40</v>
      </c>
      <c r="J15" s="13" t="s">
        <v>20</v>
      </c>
      <c r="K15" s="8">
        <v>2</v>
      </c>
      <c r="L15" s="13">
        <v>249601.38</v>
      </c>
      <c r="M15" s="13">
        <v>247130.08</v>
      </c>
      <c r="N15" s="13">
        <v>247130.08</v>
      </c>
      <c r="O15" s="13">
        <v>247130.08</v>
      </c>
      <c r="P15" s="13">
        <v>247130.08</v>
      </c>
      <c r="Q15" s="8">
        <v>32126910.399999999</v>
      </c>
    </row>
    <row r="16" spans="2:17" s="2" customFormat="1" ht="45" x14ac:dyDescent="0.25">
      <c r="B16" s="12" t="s">
        <v>55</v>
      </c>
      <c r="C16" s="8" t="s">
        <v>75</v>
      </c>
      <c r="D16" s="8" t="s">
        <v>55</v>
      </c>
      <c r="E16" s="8" t="s">
        <v>94</v>
      </c>
      <c r="F16" s="8" t="s">
        <v>98</v>
      </c>
      <c r="G16" s="8" t="s">
        <v>94</v>
      </c>
      <c r="H16" s="8" t="str">
        <f t="shared" si="0"/>
        <v>BENZIN AI-92 too PKOP, FCA St. Tekesu, set tolko z / D Transport/Бензин АИ-92 ТОО ПКОП, FCA ст. Текесу, поставка только ж/д транспортом</v>
      </c>
      <c r="I16" s="8" t="s">
        <v>40</v>
      </c>
      <c r="J16" s="13" t="s">
        <v>19</v>
      </c>
      <c r="K16" s="8">
        <v>2</v>
      </c>
      <c r="L16" s="13">
        <v>249359.14</v>
      </c>
      <c r="M16" s="13">
        <v>249359.14</v>
      </c>
      <c r="N16" s="13">
        <v>249359.14</v>
      </c>
      <c r="O16" s="13">
        <v>249359.14</v>
      </c>
      <c r="P16" s="13">
        <v>249359.14</v>
      </c>
      <c r="Q16" s="8">
        <v>97250064.599999994</v>
      </c>
    </row>
    <row r="17" spans="2:17" s="2" customFormat="1" ht="45" x14ac:dyDescent="0.25">
      <c r="B17" s="12" t="s">
        <v>56</v>
      </c>
      <c r="C17" s="8" t="s">
        <v>76</v>
      </c>
      <c r="D17" s="8" t="s">
        <v>91</v>
      </c>
      <c r="E17" s="8" t="s">
        <v>94</v>
      </c>
      <c r="F17" s="8" t="s">
        <v>98</v>
      </c>
      <c r="G17" s="8" t="s">
        <v>94</v>
      </c>
      <c r="H17" s="8" t="str">
        <f t="shared" si="0"/>
        <v>AI-92 benzini tay AMoZ,FCA st.Tendik,tek temirjol koligimen jetkizy/Бензин АИ-92 ТОО АНПЗ,FCA ст.Тендык,поставка только ж/д транспортом</v>
      </c>
      <c r="I17" s="8" t="s">
        <v>40</v>
      </c>
      <c r="J17" s="13" t="s">
        <v>18</v>
      </c>
      <c r="K17" s="8">
        <v>1</v>
      </c>
      <c r="L17" s="13">
        <v>219803.6</v>
      </c>
      <c r="M17" s="13">
        <v>219803.6</v>
      </c>
      <c r="N17" s="13">
        <v>219803.6</v>
      </c>
      <c r="O17" s="13">
        <v>219803.6</v>
      </c>
      <c r="P17" s="13">
        <v>219803.6</v>
      </c>
      <c r="Q17" s="8">
        <v>42861702</v>
      </c>
    </row>
    <row r="18" spans="2:17" s="2" customFormat="1" ht="45" x14ac:dyDescent="0.25">
      <c r="B18" s="12" t="s">
        <v>51</v>
      </c>
      <c r="C18" s="8" t="s">
        <v>71</v>
      </c>
      <c r="D18" s="8" t="s">
        <v>51</v>
      </c>
      <c r="E18" s="8" t="s">
        <v>94</v>
      </c>
      <c r="F18" s="8" t="s">
        <v>98</v>
      </c>
      <c r="G18" s="8" t="s">
        <v>94</v>
      </c>
      <c r="H18" s="8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18" s="8" t="s">
        <v>40</v>
      </c>
      <c r="J18" s="13" t="s">
        <v>20</v>
      </c>
      <c r="K18" s="8">
        <v>1</v>
      </c>
      <c r="L18" s="13">
        <v>249601.38</v>
      </c>
      <c r="M18" s="13">
        <v>247130.08</v>
      </c>
      <c r="N18" s="13">
        <v>247130.08</v>
      </c>
      <c r="O18" s="13">
        <v>247130.08</v>
      </c>
      <c r="P18" s="13">
        <v>247130.08</v>
      </c>
      <c r="Q18" s="8">
        <v>16063455.199999999</v>
      </c>
    </row>
    <row r="19" spans="2:17" s="2" customFormat="1" ht="60" x14ac:dyDescent="0.25">
      <c r="B19" s="12" t="s">
        <v>56</v>
      </c>
      <c r="C19" s="8" t="s">
        <v>76</v>
      </c>
      <c r="D19" s="8" t="s">
        <v>91</v>
      </c>
      <c r="E19" s="8" t="s">
        <v>94</v>
      </c>
      <c r="F19" s="8" t="s">
        <v>98</v>
      </c>
      <c r="G19" s="8" t="s">
        <v>94</v>
      </c>
      <c r="H19" s="8" t="str">
        <f t="shared" si="0"/>
        <v>AI-95 benzini,PMHZ JSHS,Pavlodar-port st.FCA,tek temir jol koligimen jetkizy/Бензин АИ-95,ТОО ПНХЗ,FCA ст.Павлодар-порт,поставка только ж/д транспортом</v>
      </c>
      <c r="I19" s="8" t="s">
        <v>41</v>
      </c>
      <c r="J19" s="13" t="s">
        <v>21</v>
      </c>
      <c r="K19" s="8">
        <v>1</v>
      </c>
      <c r="L19" s="13">
        <v>320211.34000000003</v>
      </c>
      <c r="M19" s="13">
        <v>320211.34000000003</v>
      </c>
      <c r="N19" s="13">
        <v>320211.34000000003</v>
      </c>
      <c r="O19" s="13">
        <v>320211.34000000003</v>
      </c>
      <c r="P19" s="13">
        <v>320211.34000000003</v>
      </c>
      <c r="Q19" s="8">
        <v>124882422.59999999</v>
      </c>
    </row>
    <row r="20" spans="2:17" s="2" customFormat="1" ht="60" x14ac:dyDescent="0.25">
      <c r="B20" s="12" t="s">
        <v>57</v>
      </c>
      <c r="C20" s="8" t="s">
        <v>77</v>
      </c>
      <c r="D20" s="8" t="s">
        <v>87</v>
      </c>
      <c r="E20" s="8" t="s">
        <v>94</v>
      </c>
      <c r="F20" s="8" t="s">
        <v>98</v>
      </c>
      <c r="G20" s="8" t="s">
        <v>94</v>
      </c>
      <c r="H20" s="8" t="str">
        <f t="shared" si="0"/>
        <v>AI-95 benzini,PMHZ JSHS,Pavlodar-port st.FCA,tek temir jol koligimen jetkizy/Бензин АИ-95,ТОО ПНХЗ,FCA ст.Павлодар-порт,поставка только ж/д транспортом</v>
      </c>
      <c r="I20" s="8" t="s">
        <v>41</v>
      </c>
      <c r="J20" s="13" t="s">
        <v>21</v>
      </c>
      <c r="K20" s="8">
        <v>1</v>
      </c>
      <c r="L20" s="13">
        <v>320211.34000000003</v>
      </c>
      <c r="M20" s="13">
        <v>320211.34000000003</v>
      </c>
      <c r="N20" s="13">
        <v>320211.34000000003</v>
      </c>
      <c r="O20" s="13">
        <v>320211.34000000003</v>
      </c>
      <c r="P20" s="13">
        <v>320211.34000000003</v>
      </c>
      <c r="Q20" s="8">
        <v>41627474.200000003</v>
      </c>
    </row>
    <row r="21" spans="2:17" s="2" customFormat="1" ht="45" x14ac:dyDescent="0.25">
      <c r="B21" s="12" t="s">
        <v>56</v>
      </c>
      <c r="C21" s="8" t="s">
        <v>76</v>
      </c>
      <c r="D21" s="8" t="s">
        <v>91</v>
      </c>
      <c r="E21" s="8" t="s">
        <v>94</v>
      </c>
      <c r="F21" s="8" t="s">
        <v>98</v>
      </c>
      <c r="G21" s="8" t="s">
        <v>94</v>
      </c>
      <c r="H21" s="8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21" s="8" t="s">
        <v>40</v>
      </c>
      <c r="J21" s="13" t="s">
        <v>20</v>
      </c>
      <c r="K21" s="8">
        <v>1</v>
      </c>
      <c r="L21" s="13">
        <v>249601.38</v>
      </c>
      <c r="M21" s="13">
        <v>247130.08</v>
      </c>
      <c r="N21" s="13">
        <v>247130.08</v>
      </c>
      <c r="O21" s="13">
        <v>247130.08</v>
      </c>
      <c r="P21" s="13">
        <v>247130.08</v>
      </c>
      <c r="Q21" s="8">
        <v>32126910.399999999</v>
      </c>
    </row>
    <row r="22" spans="2:17" s="2" customFormat="1" ht="45" x14ac:dyDescent="0.25">
      <c r="B22" s="12" t="s">
        <v>57</v>
      </c>
      <c r="C22" s="8" t="s">
        <v>77</v>
      </c>
      <c r="D22" s="8" t="s">
        <v>87</v>
      </c>
      <c r="E22" s="8" t="s">
        <v>94</v>
      </c>
      <c r="F22" s="8" t="s">
        <v>98</v>
      </c>
      <c r="G22" s="8" t="s">
        <v>94</v>
      </c>
      <c r="H22" s="8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22" s="8" t="s">
        <v>40</v>
      </c>
      <c r="J22" s="13" t="s">
        <v>20</v>
      </c>
      <c r="K22" s="8">
        <v>2</v>
      </c>
      <c r="L22" s="13">
        <v>249601.38</v>
      </c>
      <c r="M22" s="13">
        <v>247130.08</v>
      </c>
      <c r="N22" s="13">
        <v>247130.08</v>
      </c>
      <c r="O22" s="13">
        <v>247130.08</v>
      </c>
      <c r="P22" s="13">
        <v>247130.08</v>
      </c>
      <c r="Q22" s="8">
        <v>64253820.799999997</v>
      </c>
    </row>
    <row r="23" spans="2:17" s="2" customFormat="1" ht="45" x14ac:dyDescent="0.25">
      <c r="B23" s="12" t="s">
        <v>46</v>
      </c>
      <c r="C23" s="8" t="s">
        <v>66</v>
      </c>
      <c r="D23" s="8" t="s">
        <v>87</v>
      </c>
      <c r="E23" s="8" t="s">
        <v>95</v>
      </c>
      <c r="F23" s="8" t="s">
        <v>99</v>
      </c>
      <c r="G23" s="8" t="s">
        <v>102</v>
      </c>
      <c r="H23" s="8" t="str">
        <f t="shared" si="0"/>
        <v>BENZIN AI-92 too PKOP, FCA St. Tekesu, set tolko z / D Transport/Бензин АИ-92 ТОО ПКОП, FCA ст. Текесу, поставка только ж/д транспортом</v>
      </c>
      <c r="I23" s="8" t="s">
        <v>40</v>
      </c>
      <c r="J23" s="13" t="s">
        <v>19</v>
      </c>
      <c r="K23" s="8">
        <v>1</v>
      </c>
      <c r="L23" s="13">
        <v>249359.14</v>
      </c>
      <c r="M23" s="13">
        <v>249359.14</v>
      </c>
      <c r="N23" s="13">
        <v>249359.14</v>
      </c>
      <c r="O23" s="13">
        <v>249359.14</v>
      </c>
      <c r="P23" s="13">
        <v>249359.14</v>
      </c>
      <c r="Q23" s="8">
        <v>16208344.1</v>
      </c>
    </row>
    <row r="24" spans="2:17" s="2" customFormat="1" ht="45" x14ac:dyDescent="0.25">
      <c r="B24" s="12" t="s">
        <v>58</v>
      </c>
      <c r="C24" s="8" t="s">
        <v>78</v>
      </c>
      <c r="D24" s="8" t="s">
        <v>86</v>
      </c>
      <c r="E24" s="8" t="s">
        <v>96</v>
      </c>
      <c r="F24" s="8" t="s">
        <v>100</v>
      </c>
      <c r="G24" s="8" t="s">
        <v>102</v>
      </c>
      <c r="H24" s="8" t="str">
        <f t="shared" si="0"/>
        <v>AI-92 benzini tay AMoZ,FCA st.Tendik,tek temirjol koligimen jetkizy/Бензин АИ-92 ТОО АНПЗ,FCA ст.Тендык,поставка только ж/д транспортом</v>
      </c>
      <c r="I24" s="8" t="s">
        <v>40</v>
      </c>
      <c r="J24" s="13" t="s">
        <v>18</v>
      </c>
      <c r="K24" s="8">
        <v>1</v>
      </c>
      <c r="L24" s="13">
        <v>219803.6</v>
      </c>
      <c r="M24" s="13">
        <v>219803.6</v>
      </c>
      <c r="N24" s="13">
        <v>219803.6</v>
      </c>
      <c r="O24" s="13">
        <v>219803.6</v>
      </c>
      <c r="P24" s="13">
        <v>219803.6</v>
      </c>
      <c r="Q24" s="8">
        <v>14287234</v>
      </c>
    </row>
    <row r="25" spans="2:17" s="2" customFormat="1" ht="60" x14ac:dyDescent="0.25">
      <c r="B25" s="12" t="s">
        <v>59</v>
      </c>
      <c r="C25" s="8" t="s">
        <v>79</v>
      </c>
      <c r="D25" s="8" t="s">
        <v>86</v>
      </c>
      <c r="E25" s="8" t="s">
        <v>94</v>
      </c>
      <c r="F25" s="8" t="s">
        <v>98</v>
      </c>
      <c r="G25" s="8" t="s">
        <v>94</v>
      </c>
      <c r="H25" s="8" t="str">
        <f t="shared" si="0"/>
        <v>RT reaktivti qozgaltqyshtarga arnalgan otyn,PMHZ JSHS,FCA,Pavlodar-port stans,tek t/ jol koligimenjetkizy/Топливо д/ реакт двиг марки РТ,ТОО ПНХЗ,FCA,ст.Павлодар-порт,поставка то</v>
      </c>
      <c r="I25" s="8" t="s">
        <v>44</v>
      </c>
      <c r="J25" s="13" t="s">
        <v>22</v>
      </c>
      <c r="K25" s="8">
        <v>1</v>
      </c>
      <c r="L25" s="13">
        <v>396002.89</v>
      </c>
      <c r="M25" s="13">
        <v>396002.89</v>
      </c>
      <c r="N25" s="13">
        <v>396002.89</v>
      </c>
      <c r="O25" s="13">
        <v>396002.89</v>
      </c>
      <c r="P25" s="13">
        <v>396002.89</v>
      </c>
      <c r="Q25" s="8">
        <v>51480375.700000003</v>
      </c>
    </row>
    <row r="26" spans="2:17" s="2" customFormat="1" ht="60" x14ac:dyDescent="0.25">
      <c r="B26" s="12" t="s">
        <v>59</v>
      </c>
      <c r="C26" s="8" t="s">
        <v>79</v>
      </c>
      <c r="D26" s="8" t="s">
        <v>86</v>
      </c>
      <c r="E26" s="8" t="s">
        <v>94</v>
      </c>
      <c r="F26" s="8" t="s">
        <v>98</v>
      </c>
      <c r="G26" s="8" t="s">
        <v>94</v>
      </c>
      <c r="H26" s="8" t="str">
        <f t="shared" si="0"/>
        <v>TC-1 reaktivti qozgaltqyshtarynaarnalganotyn, AMOZ JSHS, FCA, tendik stansiasy, t / j jetkizy/Топливо для реактив двиг TC-1, ТОО АНПЗ, FCA, СТ. ТЕНДЫК, поставка ж/д</v>
      </c>
      <c r="I26" s="8" t="s">
        <v>44</v>
      </c>
      <c r="J26" s="13" t="s">
        <v>23</v>
      </c>
      <c r="K26" s="8">
        <v>1</v>
      </c>
      <c r="L26" s="13">
        <v>404892.25</v>
      </c>
      <c r="M26" s="13">
        <v>404892.25</v>
      </c>
      <c r="N26" s="13">
        <v>404892.25</v>
      </c>
      <c r="O26" s="13">
        <v>404892.25</v>
      </c>
      <c r="P26" s="13">
        <v>404892.25</v>
      </c>
      <c r="Q26" s="8">
        <v>52635992.5</v>
      </c>
    </row>
    <row r="27" spans="2:17" s="2" customFormat="1" ht="60" x14ac:dyDescent="0.25">
      <c r="B27" s="12" t="s">
        <v>59</v>
      </c>
      <c r="C27" s="8" t="s">
        <v>79</v>
      </c>
      <c r="D27" s="8" t="s">
        <v>86</v>
      </c>
      <c r="E27" s="8" t="s">
        <v>94</v>
      </c>
      <c r="F27" s="8" t="s">
        <v>98</v>
      </c>
      <c r="G27" s="8" t="s">
        <v>94</v>
      </c>
      <c r="H27" s="8" t="str">
        <f t="shared" si="0"/>
        <v>KO-1 reaktivti qozgaltqyshtargaarnalganotyn,PKOPJSHS,FCA,Tekesy stans,tek t/ jol koligimen jetkizy/Топливо для реак двиг марки ТС-1,ТОО ПКОП,FCA,ст.Текесу,только ж/д</v>
      </c>
      <c r="I27" s="8" t="s">
        <v>44</v>
      </c>
      <c r="J27" s="13" t="s">
        <v>24</v>
      </c>
      <c r="K27" s="8">
        <v>3</v>
      </c>
      <c r="L27" s="13">
        <v>416422.54</v>
      </c>
      <c r="M27" s="13">
        <v>416422.54</v>
      </c>
      <c r="N27" s="13">
        <v>416422.54</v>
      </c>
      <c r="O27" s="13">
        <v>416422.54</v>
      </c>
      <c r="P27" s="13">
        <v>416422.54</v>
      </c>
      <c r="Q27" s="8">
        <v>189472255.69999999</v>
      </c>
    </row>
    <row r="28" spans="2:17" s="2" customFormat="1" ht="60" x14ac:dyDescent="0.25">
      <c r="B28" s="12" t="s">
        <v>49</v>
      </c>
      <c r="C28" s="8" t="s">
        <v>69</v>
      </c>
      <c r="D28" s="8" t="s">
        <v>90</v>
      </c>
      <c r="E28" s="8" t="s">
        <v>94</v>
      </c>
      <c r="F28" s="8" t="s">
        <v>98</v>
      </c>
      <c r="G28" s="8" t="s">
        <v>94</v>
      </c>
      <c r="H28" s="8" t="str">
        <f t="shared" si="0"/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8" s="8" t="s">
        <v>43</v>
      </c>
      <c r="J28" s="13" t="s">
        <v>25</v>
      </c>
      <c r="K28" s="8">
        <v>2</v>
      </c>
      <c r="L28" s="13">
        <v>330270</v>
      </c>
      <c r="M28" s="13">
        <v>327000</v>
      </c>
      <c r="N28" s="13">
        <v>330270</v>
      </c>
      <c r="O28" s="13">
        <v>330270</v>
      </c>
      <c r="P28" s="13">
        <v>330270</v>
      </c>
      <c r="Q28" s="8">
        <v>257610600</v>
      </c>
    </row>
    <row r="29" spans="2:17" s="2" customFormat="1" ht="60" x14ac:dyDescent="0.25">
      <c r="B29" s="12" t="s">
        <v>60</v>
      </c>
      <c r="C29" s="8" t="s">
        <v>80</v>
      </c>
      <c r="D29" s="8" t="s">
        <v>60</v>
      </c>
      <c r="E29" s="8" t="s">
        <v>94</v>
      </c>
      <c r="F29" s="8" t="s">
        <v>98</v>
      </c>
      <c r="G29" s="8" t="s">
        <v>94</v>
      </c>
      <c r="H29" s="8" t="str">
        <f t="shared" ref="H29:H44" si="1">VLOOKUP(J29, товар, 2,FALSE)</f>
        <v>DT-E-K4 markaly dizel otyny PKOP JSHS,FCA Tekesy stansiasy,jetkizy bazisi-tek temir jol koligimen/Топливо дизельное марки ДТ-Е-K4 ТОО ПКОП,FCA ст.Текесу,базис поставки - только ж</v>
      </c>
      <c r="I29" s="8" t="s">
        <v>42</v>
      </c>
      <c r="J29" s="13" t="s">
        <v>26</v>
      </c>
      <c r="K29" s="8">
        <v>1</v>
      </c>
      <c r="L29" s="13">
        <v>319952.33</v>
      </c>
      <c r="M29" s="13">
        <v>319952.33</v>
      </c>
      <c r="N29" s="13">
        <v>319952.33</v>
      </c>
      <c r="O29" s="13">
        <v>319952.33</v>
      </c>
      <c r="P29" s="13">
        <v>319952.33</v>
      </c>
      <c r="Q29" s="8">
        <v>62390704.350000001</v>
      </c>
    </row>
    <row r="30" spans="2:17" s="2" customFormat="1" ht="60" x14ac:dyDescent="0.25">
      <c r="B30" s="12" t="s">
        <v>55</v>
      </c>
      <c r="C30" s="8" t="s">
        <v>75</v>
      </c>
      <c r="D30" s="8" t="s">
        <v>55</v>
      </c>
      <c r="E30" s="8" t="s">
        <v>94</v>
      </c>
      <c r="F30" s="8" t="s">
        <v>98</v>
      </c>
      <c r="G30" s="8" t="s">
        <v>94</v>
      </c>
      <c r="H30" s="8" t="str">
        <f t="shared" si="1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30" s="8" t="s">
        <v>42</v>
      </c>
      <c r="J30" s="13" t="s">
        <v>26</v>
      </c>
      <c r="K30" s="8">
        <v>2</v>
      </c>
      <c r="L30" s="13">
        <v>319952.33</v>
      </c>
      <c r="M30" s="13">
        <v>319952.33</v>
      </c>
      <c r="N30" s="13">
        <v>319952.33</v>
      </c>
      <c r="O30" s="13">
        <v>319952.33</v>
      </c>
      <c r="P30" s="13">
        <v>319952.33</v>
      </c>
      <c r="Q30" s="8">
        <v>83187605.799999997</v>
      </c>
    </row>
    <row r="31" spans="2:17" s="2" customFormat="1" ht="60" x14ac:dyDescent="0.25">
      <c r="B31" s="12" t="s">
        <v>49</v>
      </c>
      <c r="C31" s="8" t="s">
        <v>69</v>
      </c>
      <c r="D31" s="8" t="s">
        <v>86</v>
      </c>
      <c r="E31" s="8" t="s">
        <v>94</v>
      </c>
      <c r="F31" s="8" t="s">
        <v>98</v>
      </c>
      <c r="G31" s="8" t="s">
        <v>94</v>
      </c>
      <c r="H31" s="8" t="str">
        <f t="shared" si="1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31" s="8" t="s">
        <v>42</v>
      </c>
      <c r="J31" s="13" t="s">
        <v>27</v>
      </c>
      <c r="K31" s="8">
        <v>2</v>
      </c>
      <c r="L31" s="13">
        <v>317231.7</v>
      </c>
      <c r="M31" s="13">
        <v>317231.7</v>
      </c>
      <c r="N31" s="13">
        <v>317231.7</v>
      </c>
      <c r="O31" s="13">
        <v>317231.7</v>
      </c>
      <c r="P31" s="13">
        <v>317231.7</v>
      </c>
      <c r="Q31" s="8">
        <v>247440726</v>
      </c>
    </row>
    <row r="32" spans="2:17" s="2" customFormat="1" ht="60" x14ac:dyDescent="0.25">
      <c r="B32" s="12" t="s">
        <v>46</v>
      </c>
      <c r="C32" s="8" t="s">
        <v>66</v>
      </c>
      <c r="D32" s="8" t="s">
        <v>87</v>
      </c>
      <c r="E32" s="8" t="s">
        <v>94</v>
      </c>
      <c r="F32" s="8" t="s">
        <v>98</v>
      </c>
      <c r="G32" s="8" t="s">
        <v>94</v>
      </c>
      <c r="H32" s="8" t="str">
        <f t="shared" si="1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32" s="8" t="s">
        <v>42</v>
      </c>
      <c r="J32" s="13" t="s">
        <v>26</v>
      </c>
      <c r="K32" s="8">
        <v>1</v>
      </c>
      <c r="L32" s="13">
        <v>319952.33</v>
      </c>
      <c r="M32" s="13">
        <v>319952.33</v>
      </c>
      <c r="N32" s="13">
        <v>319952.33</v>
      </c>
      <c r="O32" s="13">
        <v>319952.33</v>
      </c>
      <c r="P32" s="13">
        <v>319952.33</v>
      </c>
      <c r="Q32" s="8">
        <v>103984507.25</v>
      </c>
    </row>
    <row r="33" spans="2:17" s="2" customFormat="1" ht="60" x14ac:dyDescent="0.25">
      <c r="B33" s="12" t="s">
        <v>49</v>
      </c>
      <c r="C33" s="8" t="s">
        <v>69</v>
      </c>
      <c r="D33" s="8" t="s">
        <v>86</v>
      </c>
      <c r="E33" s="8" t="s">
        <v>94</v>
      </c>
      <c r="F33" s="8" t="s">
        <v>98</v>
      </c>
      <c r="G33" s="8" t="s">
        <v>94</v>
      </c>
      <c r="H33" s="8" t="str">
        <f t="shared" si="1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33" s="8" t="s">
        <v>42</v>
      </c>
      <c r="J33" s="13" t="s">
        <v>26</v>
      </c>
      <c r="K33" s="8">
        <v>1</v>
      </c>
      <c r="L33" s="13">
        <v>319952.33</v>
      </c>
      <c r="M33" s="13">
        <v>319952.33</v>
      </c>
      <c r="N33" s="13">
        <v>319952.33</v>
      </c>
      <c r="O33" s="13">
        <v>319952.33</v>
      </c>
      <c r="P33" s="13">
        <v>319952.33</v>
      </c>
      <c r="Q33" s="8">
        <v>124781408.7</v>
      </c>
    </row>
    <row r="34" spans="2:17" s="2" customFormat="1" ht="60" x14ac:dyDescent="0.25">
      <c r="B34" s="12" t="s">
        <v>47</v>
      </c>
      <c r="C34" s="8" t="s">
        <v>67</v>
      </c>
      <c r="D34" s="8" t="s">
        <v>88</v>
      </c>
      <c r="E34" s="8" t="s">
        <v>94</v>
      </c>
      <c r="F34" s="8" t="s">
        <v>98</v>
      </c>
      <c r="G34" s="8" t="s">
        <v>94</v>
      </c>
      <c r="H34" s="8" t="str">
        <f t="shared" si="1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34" s="8" t="s">
        <v>42</v>
      </c>
      <c r="J34" s="13" t="s">
        <v>26</v>
      </c>
      <c r="K34" s="8">
        <v>1</v>
      </c>
      <c r="L34" s="13">
        <v>319952.33</v>
      </c>
      <c r="M34" s="13">
        <v>319952.33</v>
      </c>
      <c r="N34" s="13">
        <v>319952.33</v>
      </c>
      <c r="O34" s="13">
        <v>319952.33</v>
      </c>
      <c r="P34" s="13">
        <v>319952.33</v>
      </c>
      <c r="Q34" s="8">
        <v>124781408.7</v>
      </c>
    </row>
    <row r="35" spans="2:17" s="2" customFormat="1" ht="60" x14ac:dyDescent="0.25">
      <c r="B35" s="12" t="s">
        <v>61</v>
      </c>
      <c r="C35" s="8" t="s">
        <v>81</v>
      </c>
      <c r="D35" s="8" t="s">
        <v>92</v>
      </c>
      <c r="E35" s="8" t="s">
        <v>94</v>
      </c>
      <c r="F35" s="8" t="s">
        <v>98</v>
      </c>
      <c r="G35" s="8" t="s">
        <v>94</v>
      </c>
      <c r="H35" s="8" t="str">
        <f t="shared" si="1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35" s="8" t="s">
        <v>42</v>
      </c>
      <c r="J35" s="13" t="s">
        <v>26</v>
      </c>
      <c r="K35" s="8">
        <v>3</v>
      </c>
      <c r="L35" s="13">
        <v>319952.33</v>
      </c>
      <c r="M35" s="13">
        <v>319952.33</v>
      </c>
      <c r="N35" s="13">
        <v>319952.33</v>
      </c>
      <c r="O35" s="13">
        <v>319952.33</v>
      </c>
      <c r="P35" s="13">
        <v>319952.33</v>
      </c>
      <c r="Q35" s="8">
        <v>145578310.15000001</v>
      </c>
    </row>
    <row r="36" spans="2:17" s="2" customFormat="1" ht="60" x14ac:dyDescent="0.25">
      <c r="B36" s="12" t="s">
        <v>62</v>
      </c>
      <c r="C36" s="8" t="s">
        <v>82</v>
      </c>
      <c r="D36" s="8" t="s">
        <v>90</v>
      </c>
      <c r="E36" s="8" t="s">
        <v>94</v>
      </c>
      <c r="F36" s="8" t="s">
        <v>98</v>
      </c>
      <c r="G36" s="8" t="s">
        <v>94</v>
      </c>
      <c r="H36" s="8" t="str">
        <f t="shared" si="1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36" s="8" t="s">
        <v>42</v>
      </c>
      <c r="J36" s="13" t="s">
        <v>26</v>
      </c>
      <c r="K36" s="8">
        <v>2</v>
      </c>
      <c r="L36" s="13">
        <v>319952.33</v>
      </c>
      <c r="M36" s="13">
        <v>319952.33</v>
      </c>
      <c r="N36" s="13">
        <v>319952.33</v>
      </c>
      <c r="O36" s="13">
        <v>319952.33</v>
      </c>
      <c r="P36" s="13">
        <v>319952.33</v>
      </c>
      <c r="Q36" s="8">
        <v>124781408.7</v>
      </c>
    </row>
    <row r="37" spans="2:17" s="2" customFormat="1" ht="60" x14ac:dyDescent="0.25">
      <c r="B37" s="12" t="s">
        <v>56</v>
      </c>
      <c r="C37" s="8" t="s">
        <v>76</v>
      </c>
      <c r="D37" s="8" t="s">
        <v>91</v>
      </c>
      <c r="E37" s="8" t="s">
        <v>94</v>
      </c>
      <c r="F37" s="8" t="s">
        <v>98</v>
      </c>
      <c r="G37" s="8" t="s">
        <v>94</v>
      </c>
      <c r="H37" s="8" t="str">
        <f t="shared" si="1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37" s="8" t="s">
        <v>42</v>
      </c>
      <c r="J37" s="13" t="s">
        <v>27</v>
      </c>
      <c r="K37" s="8">
        <v>1</v>
      </c>
      <c r="L37" s="13">
        <v>317231.7</v>
      </c>
      <c r="M37" s="13">
        <v>317231.7</v>
      </c>
      <c r="N37" s="13">
        <v>317231.7</v>
      </c>
      <c r="O37" s="13">
        <v>317231.7</v>
      </c>
      <c r="P37" s="13">
        <v>317231.7</v>
      </c>
      <c r="Q37" s="8">
        <v>123720363</v>
      </c>
    </row>
    <row r="38" spans="2:17" s="2" customFormat="1" ht="60" x14ac:dyDescent="0.25">
      <c r="B38" s="12" t="s">
        <v>49</v>
      </c>
      <c r="C38" s="8" t="s">
        <v>69</v>
      </c>
      <c r="D38" s="8" t="s">
        <v>90</v>
      </c>
      <c r="E38" s="8" t="s">
        <v>94</v>
      </c>
      <c r="F38" s="8" t="s">
        <v>98</v>
      </c>
      <c r="G38" s="8" t="s">
        <v>94</v>
      </c>
      <c r="H38" s="8" t="str">
        <f t="shared" si="1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38" s="8" t="s">
        <v>42</v>
      </c>
      <c r="J38" s="13" t="s">
        <v>26</v>
      </c>
      <c r="K38" s="8">
        <v>1</v>
      </c>
      <c r="L38" s="13">
        <v>319952.33</v>
      </c>
      <c r="M38" s="13">
        <v>319952.33</v>
      </c>
      <c r="N38" s="13">
        <v>319952.33</v>
      </c>
      <c r="O38" s="13">
        <v>319952.33</v>
      </c>
      <c r="P38" s="13">
        <v>319952.33</v>
      </c>
      <c r="Q38" s="8">
        <v>83187605.799999997</v>
      </c>
    </row>
    <row r="39" spans="2:17" s="2" customFormat="1" ht="60" x14ac:dyDescent="0.25">
      <c r="B39" s="12" t="s">
        <v>63</v>
      </c>
      <c r="C39" s="8" t="s">
        <v>83</v>
      </c>
      <c r="D39" s="8" t="s">
        <v>93</v>
      </c>
      <c r="E39" s="8" t="s">
        <v>94</v>
      </c>
      <c r="F39" s="8" t="s">
        <v>98</v>
      </c>
      <c r="G39" s="8" t="s">
        <v>94</v>
      </c>
      <c r="H39" s="8" t="str">
        <f t="shared" si="1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39" s="8" t="s">
        <v>42</v>
      </c>
      <c r="J39" s="13" t="s">
        <v>27</v>
      </c>
      <c r="K39" s="8">
        <v>1</v>
      </c>
      <c r="L39" s="13">
        <v>317231.7</v>
      </c>
      <c r="M39" s="13">
        <v>317231.7</v>
      </c>
      <c r="N39" s="13">
        <v>317231.7</v>
      </c>
      <c r="O39" s="13">
        <v>317231.7</v>
      </c>
      <c r="P39" s="13">
        <v>317231.7</v>
      </c>
      <c r="Q39" s="8">
        <v>82480242</v>
      </c>
    </row>
    <row r="40" spans="2:17" s="2" customFormat="1" ht="60" x14ac:dyDescent="0.25">
      <c r="B40" s="12" t="s">
        <v>49</v>
      </c>
      <c r="C40" s="8" t="s">
        <v>69</v>
      </c>
      <c r="D40" s="8" t="s">
        <v>90</v>
      </c>
      <c r="E40" s="8" t="s">
        <v>95</v>
      </c>
      <c r="F40" s="8" t="s">
        <v>99</v>
      </c>
      <c r="G40" s="8" t="s">
        <v>102</v>
      </c>
      <c r="H40" s="8" t="str">
        <f t="shared" si="1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40" s="8" t="s">
        <v>42</v>
      </c>
      <c r="J40" s="13" t="s">
        <v>26</v>
      </c>
      <c r="K40" s="8">
        <v>1</v>
      </c>
      <c r="L40" s="13">
        <v>319952.33</v>
      </c>
      <c r="M40" s="13">
        <v>319952.33</v>
      </c>
      <c r="N40" s="13">
        <v>319952.33</v>
      </c>
      <c r="O40" s="13">
        <v>319952.33</v>
      </c>
      <c r="P40" s="13">
        <v>319952.33</v>
      </c>
      <c r="Q40" s="8">
        <v>20796901.449999999</v>
      </c>
    </row>
    <row r="41" spans="2:17" s="2" customFormat="1" ht="60" x14ac:dyDescent="0.25">
      <c r="B41" s="12" t="s">
        <v>64</v>
      </c>
      <c r="C41" s="8" t="s">
        <v>84</v>
      </c>
      <c r="D41" s="8" t="s">
        <v>88</v>
      </c>
      <c r="E41" s="8" t="s">
        <v>94</v>
      </c>
      <c r="F41" s="8" t="s">
        <v>98</v>
      </c>
      <c r="G41" s="8" t="s">
        <v>94</v>
      </c>
      <c r="H41" s="8" t="str">
        <f t="shared" si="1"/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41" s="8" t="s">
        <v>43</v>
      </c>
      <c r="J41" s="13" t="s">
        <v>25</v>
      </c>
      <c r="K41" s="8">
        <v>1</v>
      </c>
      <c r="L41" s="13">
        <v>330270</v>
      </c>
      <c r="M41" s="13">
        <v>327000</v>
      </c>
      <c r="N41" s="13">
        <v>327000</v>
      </c>
      <c r="O41" s="13">
        <v>327000</v>
      </c>
      <c r="P41" s="13">
        <v>327000</v>
      </c>
      <c r="Q41" s="8">
        <v>21255000</v>
      </c>
    </row>
    <row r="42" spans="2:17" s="2" customFormat="1" ht="60" x14ac:dyDescent="0.25">
      <c r="B42" s="12" t="s">
        <v>47</v>
      </c>
      <c r="C42" s="8" t="s">
        <v>67</v>
      </c>
      <c r="D42" s="8" t="s">
        <v>88</v>
      </c>
      <c r="E42" s="8" t="s">
        <v>96</v>
      </c>
      <c r="F42" s="8" t="s">
        <v>100</v>
      </c>
      <c r="G42" s="8" t="s">
        <v>102</v>
      </c>
      <c r="H42" s="8" t="str">
        <f t="shared" si="1"/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42" s="8" t="s">
        <v>43</v>
      </c>
      <c r="J42" s="13" t="s">
        <v>25</v>
      </c>
      <c r="K42" s="8">
        <v>1</v>
      </c>
      <c r="L42" s="13">
        <v>330270</v>
      </c>
      <c r="M42" s="13">
        <v>327000</v>
      </c>
      <c r="N42" s="13">
        <v>330270</v>
      </c>
      <c r="O42" s="13">
        <v>330270</v>
      </c>
      <c r="P42" s="13">
        <v>330270</v>
      </c>
      <c r="Q42" s="8">
        <v>21467550</v>
      </c>
    </row>
    <row r="43" spans="2:17" s="2" customFormat="1" ht="60" x14ac:dyDescent="0.25">
      <c r="B43" s="12" t="s">
        <v>47</v>
      </c>
      <c r="C43" s="8" t="s">
        <v>67</v>
      </c>
      <c r="D43" s="8" t="s">
        <v>88</v>
      </c>
      <c r="E43" s="8" t="s">
        <v>97</v>
      </c>
      <c r="F43" s="8" t="s">
        <v>101</v>
      </c>
      <c r="G43" s="8" t="s">
        <v>102</v>
      </c>
      <c r="H43" s="8" t="str">
        <f t="shared" si="1"/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43" s="8" t="s">
        <v>43</v>
      </c>
      <c r="J43" s="13" t="s">
        <v>25</v>
      </c>
      <c r="K43" s="8">
        <v>1</v>
      </c>
      <c r="L43" s="13">
        <v>330270</v>
      </c>
      <c r="M43" s="13">
        <v>327000</v>
      </c>
      <c r="N43" s="13">
        <v>330270</v>
      </c>
      <c r="O43" s="13">
        <v>330270</v>
      </c>
      <c r="P43" s="13">
        <v>330270</v>
      </c>
      <c r="Q43" s="8">
        <v>21467550</v>
      </c>
    </row>
    <row r="44" spans="2:17" s="2" customFormat="1" ht="60" x14ac:dyDescent="0.25">
      <c r="B44" s="12" t="s">
        <v>64</v>
      </c>
      <c r="C44" s="8" t="s">
        <v>84</v>
      </c>
      <c r="D44" s="8" t="s">
        <v>88</v>
      </c>
      <c r="E44" s="8" t="s">
        <v>97</v>
      </c>
      <c r="F44" s="8" t="s">
        <v>101</v>
      </c>
      <c r="G44" s="8" t="s">
        <v>102</v>
      </c>
      <c r="H44" s="8" t="str">
        <f t="shared" si="1"/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44" s="8" t="s">
        <v>43</v>
      </c>
      <c r="J44" s="13" t="s">
        <v>25</v>
      </c>
      <c r="K44" s="8">
        <v>1</v>
      </c>
      <c r="L44" s="13">
        <v>330270</v>
      </c>
      <c r="M44" s="13">
        <v>327000</v>
      </c>
      <c r="N44" s="13">
        <v>327000</v>
      </c>
      <c r="O44" s="13">
        <v>327000</v>
      </c>
      <c r="P44" s="13">
        <v>327000</v>
      </c>
      <c r="Q44" s="8">
        <v>21255000</v>
      </c>
    </row>
    <row r="45" spans="2:17" ht="18.75" customHeight="1" x14ac:dyDescent="0.25">
      <c r="B45" s="6"/>
      <c r="C45" s="6"/>
      <c r="D45" s="6"/>
      <c r="E45" s="6"/>
      <c r="F45" s="6"/>
      <c r="G45" s="6"/>
      <c r="H45" s="14"/>
      <c r="I45" s="15"/>
      <c r="J45" s="15"/>
      <c r="K45" s="15"/>
      <c r="L45" s="15"/>
      <c r="M45" s="15"/>
      <c r="N45" s="15"/>
      <c r="O45" s="15"/>
      <c r="P45" s="16"/>
      <c r="Q45" s="9">
        <f>SUM(Q5:Q44)</f>
        <v>3216678121.7999997</v>
      </c>
    </row>
    <row r="46" spans="2:17" x14ac:dyDescent="0.25">
      <c r="Q46" s="10"/>
    </row>
    <row r="47" spans="2:17" x14ac:dyDescent="0.25">
      <c r="Q47" s="10"/>
    </row>
  </sheetData>
  <autoFilter ref="B4:Q45" xr:uid="{E8B2D6B2-001F-45E1-81ED-F66B5398CB4D}"/>
  <mergeCells count="2">
    <mergeCell ref="H45:P45"/>
    <mergeCell ref="B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9CB24-FF2A-452E-AB3D-BE2DB733A235}">
  <dimension ref="B5:C15"/>
  <sheetViews>
    <sheetView workbookViewId="0">
      <selection activeCell="B5" sqref="B5:C15"/>
    </sheetView>
  </sheetViews>
  <sheetFormatPr defaultRowHeight="15" x14ac:dyDescent="0.25"/>
  <sheetData>
    <row r="5" spans="2:3" ht="38.25" x14ac:dyDescent="0.25">
      <c r="B5" s="5" t="s">
        <v>28</v>
      </c>
      <c r="C5" s="5" t="s">
        <v>29</v>
      </c>
    </row>
    <row r="6" spans="2:3" x14ac:dyDescent="0.25">
      <c r="B6" s="4" t="s">
        <v>18</v>
      </c>
      <c r="C6" s="4" t="s">
        <v>30</v>
      </c>
    </row>
    <row r="7" spans="2:3" x14ac:dyDescent="0.25">
      <c r="B7" s="4" t="s">
        <v>20</v>
      </c>
      <c r="C7" s="4" t="s">
        <v>31</v>
      </c>
    </row>
    <row r="8" spans="2:3" x14ac:dyDescent="0.25">
      <c r="B8" s="4" t="s">
        <v>19</v>
      </c>
      <c r="C8" s="4" t="s">
        <v>32</v>
      </c>
    </row>
    <row r="9" spans="2:3" x14ac:dyDescent="0.25">
      <c r="B9" s="4" t="s">
        <v>21</v>
      </c>
      <c r="C9" s="4" t="s">
        <v>33</v>
      </c>
    </row>
    <row r="10" spans="2:3" x14ac:dyDescent="0.25">
      <c r="B10" s="4" t="s">
        <v>22</v>
      </c>
      <c r="C10" s="4" t="s">
        <v>34</v>
      </c>
    </row>
    <row r="11" spans="2:3" x14ac:dyDescent="0.25">
      <c r="B11" s="4" t="s">
        <v>24</v>
      </c>
      <c r="C11" s="4" t="s">
        <v>35</v>
      </c>
    </row>
    <row r="12" spans="2:3" x14ac:dyDescent="0.25">
      <c r="B12" s="4" t="s">
        <v>27</v>
      </c>
      <c r="C12" s="4" t="s">
        <v>36</v>
      </c>
    </row>
    <row r="13" spans="2:3" x14ac:dyDescent="0.25">
      <c r="B13" s="4" t="s">
        <v>26</v>
      </c>
      <c r="C13" s="4" t="s">
        <v>37</v>
      </c>
    </row>
    <row r="14" spans="2:3" x14ac:dyDescent="0.25">
      <c r="B14" s="4" t="s">
        <v>25</v>
      </c>
      <c r="C14" s="4" t="s">
        <v>38</v>
      </c>
    </row>
    <row r="15" spans="2:3" x14ac:dyDescent="0.25">
      <c r="B15" s="4" t="s">
        <v>23</v>
      </c>
      <c r="C15" s="4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16.01.2026</vt:lpstr>
      <vt:lpstr>Лист3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2026-01-16T14:04:05Z</dcterms:modified>
</cp:coreProperties>
</file>