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0375DC49-D3CF-4534-8775-ABAB305E05F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7.07.2026" sheetId="15" r:id="rId1"/>
    <sheet name="Лист1" sheetId="14" state="hidden" r:id="rId2"/>
  </sheets>
  <definedNames>
    <definedName name="_xlnm._FilterDatabase" localSheetId="0" hidden="1">'17.07.2026'!$A$4:$Q$19</definedName>
    <definedName name="_xlnm._FilterDatabase" localSheetId="1" hidden="1">Лист1!$B$2:$D$86</definedName>
    <definedName name="Товар">Лист1!$B$2:$D$86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5" l="1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Q18" i="15"/>
  <c r="I5" i="15"/>
  <c r="H5" i="15"/>
</calcChain>
</file>

<file path=xl/sharedStrings.xml><?xml version="1.0" encoding="utf-8"?>
<sst xmlns="http://schemas.openxmlformats.org/spreadsheetml/2006/main" count="317" uniqueCount="226">
  <si>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</si>
  <si>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</si>
  <si>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</si>
  <si>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</si>
  <si>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</si>
  <si>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</si>
  <si>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</si>
  <si>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</si>
  <si>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</si>
  <si>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</si>
  <si>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</si>
  <si>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</si>
  <si>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</si>
  <si>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</si>
  <si>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</si>
  <si>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</si>
  <si>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</si>
  <si>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</si>
  <si>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</si>
  <si>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</si>
  <si>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</si>
  <si>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</si>
  <si>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</si>
  <si>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</si>
  <si>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</si>
  <si>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</si>
  <si>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</si>
  <si>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</si>
  <si>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</si>
  <si>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</si>
  <si>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</si>
  <si>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</si>
  <si>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</si>
  <si>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</si>
  <si>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</si>
  <si>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</si>
  <si>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</si>
  <si>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</si>
  <si>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</si>
  <si>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</si>
  <si>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</si>
  <si>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</si>
  <si>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</si>
  <si>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</si>
  <si>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</si>
  <si>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</si>
  <si>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</si>
  <si>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</si>
  <si>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</si>
  <si>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</si>
  <si>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</si>
  <si>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</si>
  <si>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</si>
  <si>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</si>
  <si>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</si>
  <si>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</si>
  <si>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</si>
  <si>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</si>
  <si>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</si>
  <si>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</si>
  <si>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</si>
  <si>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</si>
  <si>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</si>
  <si>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</si>
  <si>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</si>
  <si>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</si>
  <si>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</si>
  <si>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</si>
  <si>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</si>
  <si>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</si>
  <si>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</si>
  <si>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</si>
  <si>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</si>
  <si>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</si>
  <si>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</si>
  <si>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</si>
  <si>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</si>
  <si>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</si>
  <si>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</si>
  <si>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</si>
  <si>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</si>
  <si>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</si>
  <si>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</si>
  <si>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</si>
  <si>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</si>
  <si>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</si>
  <si>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</si>
  <si>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</si>
  <si>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</si>
  <si>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</si>
  <si>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</si>
  <si>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</si>
  <si>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</si>
  <si>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</si>
  <si>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</si>
  <si>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</si>
  <si>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</si>
  <si>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</si>
  <si>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</si>
  <si>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</si>
  <si>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</si>
  <si>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</si>
  <si>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</si>
  <si>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</si>
  <si>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</si>
  <si>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</si>
  <si>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</si>
  <si>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</si>
  <si>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</si>
  <si>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</si>
  <si>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</si>
  <si>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</si>
  <si>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</si>
  <si>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</si>
  <si>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</si>
  <si>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</si>
  <si>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</si>
  <si>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</si>
  <si>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</si>
  <si>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</si>
  <si>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</si>
  <si>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</si>
  <si>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</si>
  <si>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</si>
  <si>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</si>
  <si>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</si>
  <si>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</si>
  <si>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</si>
  <si>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</si>
  <si>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</si>
  <si>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</si>
  <si>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</si>
  <si>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</si>
  <si>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</si>
  <si>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</si>
  <si>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</si>
  <si>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</si>
  <si>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</si>
  <si>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</si>
  <si>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</si>
  <si>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</si>
  <si>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</si>
  <si>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</si>
  <si>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</si>
  <si>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</si>
  <si>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</si>
  <si>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</si>
  <si>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</si>
  <si>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</si>
  <si>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</si>
  <si>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</si>
  <si>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</si>
  <si>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</si>
  <si>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</si>
  <si>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</si>
  <si>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</si>
  <si>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</si>
  <si>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</si>
  <si>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</si>
  <si>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</si>
  <si>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</si>
  <si>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</si>
  <si>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</si>
  <si>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</si>
  <si>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</si>
  <si>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</si>
  <si>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</si>
  <si>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</si>
  <si>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</si>
  <si>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</si>
  <si>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</si>
  <si>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</si>
  <si>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</si>
  <si>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</si>
  <si>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</si>
  <si>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</si>
  <si>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</si>
  <si>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</si>
  <si>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</si>
  <si>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</si>
  <si>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</si>
  <si>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</si>
  <si>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</si>
  <si>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</si>
  <si>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</si>
  <si>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AMKO GROUP ТОО</t>
  </si>
  <si>
    <t>`</t>
  </si>
  <si>
    <t>ТОО "Коксуский сахарный завод"</t>
  </si>
  <si>
    <t>150240026911</t>
  </si>
  <si>
    <t>FB Capital ТОО</t>
  </si>
  <si>
    <t>UWDFC12</t>
  </si>
  <si>
    <t>aq qant, jetkizy sharttary FCA Mangystay oblysy/сахар белый, условия поставки FCA Мангистауская область</t>
  </si>
  <si>
    <t>ТОО Контракт групп</t>
  </si>
  <si>
    <t>130540013223</t>
  </si>
  <si>
    <t>ТОО "Адалант777"</t>
  </si>
  <si>
    <t>АО Шубарколь Премиум</t>
  </si>
  <si>
    <t>130440022185</t>
  </si>
  <si>
    <t>Евразийский торговый брокер ТОО</t>
  </si>
  <si>
    <t>Продовольственная контрактная корпорация АО НК</t>
  </si>
  <si>
    <t>950440000101</t>
  </si>
  <si>
    <t>ИП АЯП С.Ж.</t>
  </si>
  <si>
    <t>ТОО "Almara Petroleum"</t>
  </si>
  <si>
    <t>ТОО Business-Jet fuel</t>
  </si>
  <si>
    <t>ТОО Өскемен-Қант</t>
  </si>
  <si>
    <t>ТОО Адал-Аспан</t>
  </si>
  <si>
    <t>ИП ИРВЕМА</t>
  </si>
  <si>
    <t>ТОО "Gold Grain Group"</t>
  </si>
  <si>
    <t>540904300859</t>
  </si>
  <si>
    <t>220640012852</t>
  </si>
  <si>
    <t>211240025048</t>
  </si>
  <si>
    <t>030540008286</t>
  </si>
  <si>
    <t>040240008287</t>
  </si>
  <si>
    <t>860212350864</t>
  </si>
  <si>
    <t>201140010321</t>
  </si>
  <si>
    <t>Torino-06 ТОО</t>
  </si>
  <si>
    <t>Trade Broker Company ТОО</t>
  </si>
  <si>
    <t>ATC Brok ТОО</t>
  </si>
  <si>
    <t>KC Energy Group ТОО</t>
  </si>
  <si>
    <t>ТОО "Каспий нефть трейдинг"</t>
  </si>
  <si>
    <t>ТОО IC Products</t>
  </si>
  <si>
    <t>ТОО «ПетроКазахстан Ойл Продактс»</t>
  </si>
  <si>
    <t>231240026921</t>
  </si>
  <si>
    <t>190640003062</t>
  </si>
  <si>
    <t>250840004567</t>
  </si>
  <si>
    <t>050140004649</t>
  </si>
  <si>
    <t>САУДА-САТТЫҚ НӘТИЖЕЛЕРІ / ИТОГИ ТОРГОВ  
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</si>
</sst>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7"/>
  <sheetViews>
    <sheetView tabSelected="1" topLeftCell="I1" zoomScale="55" zoomScaleNormal="55" workbookViewId="0">
      <selection activeCell="B4" sqref="B4:Q18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225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192</v>
      </c>
      <c r="C5" s="6" t="s">
        <v>193</v>
      </c>
      <c r="D5" s="6" t="s">
        <v>214</v>
      </c>
      <c r="E5" s="6" t="s">
        <v>195</v>
      </c>
      <c r="F5" s="6" t="s">
        <v>196</v>
      </c>
      <c r="G5" s="6" t="s">
        <v>189</v>
      </c>
      <c r="H5" s="6" t="str">
        <f t="shared" ref="H5" si="0">VLOOKUP(J5,Товар,2,FALSE)</f>
        <v>D komir 10-80 mm Shubarkol Prem. AQ FCA Shubarkol stan. Pavlodar oblysyna T + 3 ai/уголь Д 10-80 мм АО Шубарколь Прем. FCA ст. Шубарколь на Павлодарскую обл T+3 мес.</v>
      </c>
      <c r="I5" s="6">
        <f t="shared" ref="I5" si="1">VLOOKUP(J5,Товар,3,FALSE)</f>
        <v>2701</v>
      </c>
      <c r="J5" s="6" t="s">
        <v>142</v>
      </c>
      <c r="K5" s="6">
        <v>1</v>
      </c>
      <c r="L5" s="14">
        <v>10237.36</v>
      </c>
      <c r="M5" s="14">
        <v>10237.36</v>
      </c>
      <c r="N5" s="14">
        <v>10237.36</v>
      </c>
      <c r="O5" s="14">
        <v>10237.36</v>
      </c>
      <c r="P5" s="14">
        <v>10237.36</v>
      </c>
      <c r="Q5" s="14">
        <v>3583076</v>
      </c>
      <c r="R5" s="16"/>
    </row>
    <row r="6" spans="2:18" s="7" customFormat="1" ht="47.25" x14ac:dyDescent="0.25">
      <c r="B6" s="6" t="s">
        <v>200</v>
      </c>
      <c r="C6" s="6" t="s">
        <v>207</v>
      </c>
      <c r="D6" s="6" t="s">
        <v>194</v>
      </c>
      <c r="E6" s="6" t="s">
        <v>195</v>
      </c>
      <c r="F6" s="6" t="s">
        <v>196</v>
      </c>
      <c r="G6" s="6" t="s">
        <v>189</v>
      </c>
      <c r="H6" s="6" t="str">
        <f t="shared" ref="H6:H17" si="2">VLOOKUP(J6,Товар,2,FALSE)</f>
        <v>D komir 10-80 mm Shubarkol Prem. AQ FCA Shubarkol stan. Qostanai oblysyna T + 3 ai/уголь Д 10-80 мм АО Шубарколь Прем. FCA ст. Шубарколь на Костанайскую обл T+3 мес.</v>
      </c>
      <c r="I6" s="6">
        <f t="shared" ref="I6:I17" si="3">VLOOKUP(J6,Товар,3,FALSE)</f>
        <v>2701</v>
      </c>
      <c r="J6" s="6" t="s">
        <v>141</v>
      </c>
      <c r="K6" s="6">
        <v>1</v>
      </c>
      <c r="L6" s="14">
        <v>10237.36</v>
      </c>
      <c r="M6" s="14">
        <v>10237.36</v>
      </c>
      <c r="N6" s="14">
        <v>10237.36</v>
      </c>
      <c r="O6" s="14">
        <v>10237.36</v>
      </c>
      <c r="P6" s="14">
        <v>10237.36</v>
      </c>
      <c r="Q6" s="14">
        <v>3583076</v>
      </c>
      <c r="R6" s="16"/>
    </row>
    <row r="7" spans="2:18" s="7" customFormat="1" ht="63" x14ac:dyDescent="0.25">
      <c r="B7" s="6" t="s">
        <v>201</v>
      </c>
      <c r="C7" s="6" t="s">
        <v>208</v>
      </c>
      <c r="D7" s="6" t="s">
        <v>215</v>
      </c>
      <c r="E7" s="6" t="s">
        <v>217</v>
      </c>
      <c r="F7" s="6" t="s">
        <v>221</v>
      </c>
      <c r="G7" s="6" t="s">
        <v>217</v>
      </c>
      <c r="H7" s="6" t="str">
        <f t="shared" si="2"/>
        <v>KO-1 reaktivti qozgaltqyshtargaarnalganotyn,PKOPJSHS,FCA,Tekesy stans,tek t/ jol koligimen jetkizy/Топливо для реак двиг марки ТС-1,ТОО ПКОП,FCA,ст.Текесу,только ж/д</v>
      </c>
      <c r="I7" s="6" t="str">
        <f t="shared" si="3"/>
        <v>2711 19 210 0</v>
      </c>
      <c r="J7" s="6" t="s">
        <v>49</v>
      </c>
      <c r="K7" s="6">
        <v>2</v>
      </c>
      <c r="L7" s="14">
        <v>415656.63</v>
      </c>
      <c r="M7" s="14">
        <v>415656.63</v>
      </c>
      <c r="N7" s="14">
        <v>415656.63</v>
      </c>
      <c r="O7" s="14">
        <v>415656.63</v>
      </c>
      <c r="P7" s="14">
        <v>415656.63</v>
      </c>
      <c r="Q7" s="14">
        <v>135088404.75</v>
      </c>
      <c r="R7" s="16"/>
    </row>
    <row r="8" spans="2:18" s="7" customFormat="1" ht="63" x14ac:dyDescent="0.25">
      <c r="B8" s="6" t="s">
        <v>202</v>
      </c>
      <c r="C8" s="6" t="s">
        <v>209</v>
      </c>
      <c r="D8" s="6" t="s">
        <v>214</v>
      </c>
      <c r="E8" s="6" t="s">
        <v>217</v>
      </c>
      <c r="F8" s="6" t="s">
        <v>221</v>
      </c>
      <c r="G8" s="6" t="s">
        <v>217</v>
      </c>
      <c r="H8" s="6" t="str">
        <f t="shared" si="2"/>
        <v>KO-1 reaktivti qozgaltqyshtargaarnalganotyn,PKOPJSHS,FCA,Tekesy stans,tek t/ jol koligimen jetkizy/Топливо для реак двиг марки ТС-1,ТОО ПКОП,FCA,ст.Текесу,только ж/д</v>
      </c>
      <c r="I8" s="6" t="str">
        <f t="shared" si="3"/>
        <v>2711 19 210 0</v>
      </c>
      <c r="J8" s="6" t="s">
        <v>49</v>
      </c>
      <c r="K8" s="6">
        <v>1</v>
      </c>
      <c r="L8" s="14">
        <v>415656.63</v>
      </c>
      <c r="M8" s="14">
        <v>415656.63</v>
      </c>
      <c r="N8" s="14">
        <v>415656.63</v>
      </c>
      <c r="O8" s="14">
        <v>415656.63</v>
      </c>
      <c r="P8" s="14">
        <v>415656.63</v>
      </c>
      <c r="Q8" s="14">
        <v>81053042.849999994</v>
      </c>
      <c r="R8" s="16"/>
    </row>
    <row r="9" spans="2:18" s="7" customFormat="1" ht="63" x14ac:dyDescent="0.25">
      <c r="B9" s="6" t="s">
        <v>202</v>
      </c>
      <c r="C9" s="6" t="s">
        <v>209</v>
      </c>
      <c r="D9" s="6" t="s">
        <v>197</v>
      </c>
      <c r="E9" s="6" t="s">
        <v>217</v>
      </c>
      <c r="F9" s="6" t="s">
        <v>221</v>
      </c>
      <c r="G9" s="6" t="s">
        <v>217</v>
      </c>
      <c r="H9" s="6" t="str">
        <f t="shared" si="2"/>
        <v>RT reaktivti qozgaltqyshtarga arnalgan otyn,PMHZ JSHS,FCA,Pavlodar-port stans,tek t/ jol koligimenjetkizy/Топливо д/ реакт двиг марки РТ,ТОО ПНХЗ,FCA,ст.Павлодар-порт,поставка то</v>
      </c>
      <c r="I9" s="6" t="str">
        <f t="shared" si="3"/>
        <v>2710 19 210 0</v>
      </c>
      <c r="J9" s="6" t="s">
        <v>48</v>
      </c>
      <c r="K9" s="6">
        <v>1</v>
      </c>
      <c r="L9" s="14">
        <v>441807.83</v>
      </c>
      <c r="M9" s="14">
        <v>441807.83</v>
      </c>
      <c r="N9" s="14">
        <v>441807.83</v>
      </c>
      <c r="O9" s="14">
        <v>441807.83</v>
      </c>
      <c r="P9" s="14">
        <v>441807.83</v>
      </c>
      <c r="Q9" s="14">
        <v>86152526.849999994</v>
      </c>
      <c r="R9" s="16"/>
    </row>
    <row r="10" spans="2:18" s="7" customFormat="1" ht="63" x14ac:dyDescent="0.25">
      <c r="B10" s="6" t="s">
        <v>201</v>
      </c>
      <c r="C10" s="6" t="s">
        <v>208</v>
      </c>
      <c r="D10" s="6" t="s">
        <v>215</v>
      </c>
      <c r="E10" s="6" t="s">
        <v>217</v>
      </c>
      <c r="F10" s="6" t="s">
        <v>221</v>
      </c>
      <c r="G10" s="6" t="s">
        <v>217</v>
      </c>
      <c r="H10" s="6" t="str">
        <f t="shared" si="2"/>
        <v>RT reaktivti qozgaltqyshtarga arnalgan otyn,PMHZ JSHS,FCA,Pavlodar-port stans,tek t/ jol koligimenjetkizy/Топливо д/ реакт двиг марки РТ,ТОО ПНХЗ,FCA,ст.Павлодар-порт,поставка то</v>
      </c>
      <c r="I10" s="6" t="str">
        <f t="shared" si="3"/>
        <v>2710 19 210 0</v>
      </c>
      <c r="J10" s="6" t="s">
        <v>48</v>
      </c>
      <c r="K10" s="6">
        <v>1</v>
      </c>
      <c r="L10" s="14">
        <v>441807.83</v>
      </c>
      <c r="M10" s="14">
        <v>441807.83</v>
      </c>
      <c r="N10" s="14">
        <v>441807.83</v>
      </c>
      <c r="O10" s="14">
        <v>441807.83</v>
      </c>
      <c r="P10" s="14">
        <v>441807.83</v>
      </c>
      <c r="Q10" s="14">
        <v>28717508.949999999</v>
      </c>
      <c r="R10" s="16"/>
    </row>
    <row r="11" spans="2:18" s="7" customFormat="1" ht="47.25" x14ac:dyDescent="0.25">
      <c r="B11" s="6" t="s">
        <v>202</v>
      </c>
      <c r="C11" s="6" t="s">
        <v>209</v>
      </c>
      <c r="D11" s="6" t="s">
        <v>214</v>
      </c>
      <c r="E11" s="6" t="s">
        <v>218</v>
      </c>
      <c r="F11" s="6" t="s">
        <v>222</v>
      </c>
      <c r="G11" s="6" t="s">
        <v>189</v>
      </c>
      <c r="H11" s="6" t="str">
        <f t="shared" si="2"/>
        <v>TC-1 reaktivti qozgaltqyshtarynaarnalganotyn, AMOZ JSHS, FCA, tendik stansiasy, t / j jetkizy/Топливо для реактив двиг TC-1, ТОО АНПЗ, FCA, СТ. ТЕНДЫК, поставка ж/д</v>
      </c>
      <c r="I11" s="6" t="str">
        <f t="shared" si="3"/>
        <v>2711 19 210 0</v>
      </c>
      <c r="J11" s="6" t="s">
        <v>50</v>
      </c>
      <c r="K11" s="6">
        <v>1</v>
      </c>
      <c r="L11" s="14">
        <v>391450.03</v>
      </c>
      <c r="M11" s="14">
        <v>391450.03</v>
      </c>
      <c r="N11" s="14">
        <v>391450.03</v>
      </c>
      <c r="O11" s="14">
        <v>391450.03</v>
      </c>
      <c r="P11" s="14">
        <v>391450.03</v>
      </c>
      <c r="Q11" s="14">
        <v>25444251.949999999</v>
      </c>
      <c r="R11" s="16"/>
    </row>
    <row r="12" spans="2:18" s="7" customFormat="1" ht="47.25" x14ac:dyDescent="0.25">
      <c r="B12" s="6" t="s">
        <v>202</v>
      </c>
      <c r="C12" s="6" t="s">
        <v>209</v>
      </c>
      <c r="D12" s="6" t="s">
        <v>214</v>
      </c>
      <c r="E12" s="6" t="s">
        <v>219</v>
      </c>
      <c r="F12" s="6" t="s">
        <v>223</v>
      </c>
      <c r="G12" s="6" t="s">
        <v>189</v>
      </c>
      <c r="H12" s="6" t="str">
        <f t="shared" si="2"/>
        <v>TC-1 reaktivti qozgaltqyshtarynaarnalganotyn, AMOZ JSHS, FCA, tendik stansiasy, t / j jetkizy/Топливо для реактив двиг TC-1, ТОО АНПЗ, FCA, СТ. ТЕНДЫК, поставка ж/д</v>
      </c>
      <c r="I12" s="6" t="str">
        <f t="shared" si="3"/>
        <v>2711 19 210 0</v>
      </c>
      <c r="J12" s="6" t="s">
        <v>50</v>
      </c>
      <c r="K12" s="6">
        <v>1</v>
      </c>
      <c r="L12" s="14">
        <v>391450.03</v>
      </c>
      <c r="M12" s="14">
        <v>391450.03</v>
      </c>
      <c r="N12" s="14">
        <v>391450.03</v>
      </c>
      <c r="O12" s="14">
        <v>391450.03</v>
      </c>
      <c r="P12" s="14">
        <v>391450.03</v>
      </c>
      <c r="Q12" s="14">
        <v>25444251.949999999</v>
      </c>
      <c r="R12" s="16"/>
    </row>
    <row r="13" spans="2:18" s="7" customFormat="1" ht="63" x14ac:dyDescent="0.25">
      <c r="B13" s="6" t="s">
        <v>201</v>
      </c>
      <c r="C13" s="6" t="s">
        <v>208</v>
      </c>
      <c r="D13" s="6" t="s">
        <v>215</v>
      </c>
      <c r="E13" s="6" t="s">
        <v>220</v>
      </c>
      <c r="F13" s="6" t="s">
        <v>224</v>
      </c>
      <c r="G13" s="6" t="s">
        <v>189</v>
      </c>
      <c r="H13" s="6" t="str">
        <f t="shared" si="2"/>
        <v>KO-1 reaktivti qozgaltqyshtargaarnalganotyn,PKOPJSHS,FCA,Tekesy stans,tek t/ jol koligimen jetkizy/Топливо для реак двиг марки ТС-1,ТОО ПКОП,FCA,ст.Текесу,только ж/д</v>
      </c>
      <c r="I13" s="6" t="str">
        <f t="shared" si="3"/>
        <v>2711 19 210 0</v>
      </c>
      <c r="J13" s="6" t="s">
        <v>49</v>
      </c>
      <c r="K13" s="6">
        <v>1</v>
      </c>
      <c r="L13" s="14">
        <v>415656.63</v>
      </c>
      <c r="M13" s="14">
        <v>415656.63</v>
      </c>
      <c r="N13" s="14">
        <v>415656.63</v>
      </c>
      <c r="O13" s="14">
        <v>415656.63</v>
      </c>
      <c r="P13" s="14">
        <v>415656.63</v>
      </c>
      <c r="Q13" s="14">
        <v>27017680.949999999</v>
      </c>
      <c r="R13" s="16"/>
    </row>
    <row r="14" spans="2:18" s="7" customFormat="1" ht="31.5" x14ac:dyDescent="0.25">
      <c r="B14" s="6" t="s">
        <v>203</v>
      </c>
      <c r="C14" s="6" t="s">
        <v>210</v>
      </c>
      <c r="D14" s="6" t="s">
        <v>185</v>
      </c>
      <c r="E14" s="6" t="s">
        <v>187</v>
      </c>
      <c r="F14" s="6" t="s">
        <v>188</v>
      </c>
      <c r="G14" s="6" t="s">
        <v>189</v>
      </c>
      <c r="H14" s="6" t="str">
        <f t="shared" si="2"/>
        <v>aq qant, EXW jetkizy sharttary/сахар белый, условия поставки EXW</v>
      </c>
      <c r="I14" s="6">
        <f t="shared" si="3"/>
        <v>1701</v>
      </c>
      <c r="J14" s="6" t="s">
        <v>30</v>
      </c>
      <c r="K14" s="6">
        <v>1</v>
      </c>
      <c r="L14" s="14">
        <v>440000</v>
      </c>
      <c r="M14" s="14">
        <v>440000</v>
      </c>
      <c r="N14" s="14">
        <v>440000</v>
      </c>
      <c r="O14" s="14">
        <v>440000</v>
      </c>
      <c r="P14" s="14">
        <v>440000</v>
      </c>
      <c r="Q14" s="14">
        <v>29920000</v>
      </c>
      <c r="R14" s="16"/>
    </row>
    <row r="15" spans="2:18" s="7" customFormat="1" ht="31.5" x14ac:dyDescent="0.25">
      <c r="B15" s="6" t="s">
        <v>204</v>
      </c>
      <c r="C15" s="6" t="s">
        <v>211</v>
      </c>
      <c r="D15" s="6" t="s">
        <v>185</v>
      </c>
      <c r="E15" s="6" t="s">
        <v>187</v>
      </c>
      <c r="F15" s="6" t="s">
        <v>188</v>
      </c>
      <c r="G15" s="6" t="s">
        <v>189</v>
      </c>
      <c r="H15" s="6" t="str">
        <f t="shared" si="2"/>
        <v>aq qant, EXW jetkizy sharttary/сахар белый, условия поставки EXW</v>
      </c>
      <c r="I15" s="6">
        <f t="shared" si="3"/>
        <v>1701</v>
      </c>
      <c r="J15" s="6" t="s">
        <v>30</v>
      </c>
      <c r="K15" s="6">
        <v>1</v>
      </c>
      <c r="L15" s="14">
        <v>440000</v>
      </c>
      <c r="M15" s="14">
        <v>440000</v>
      </c>
      <c r="N15" s="14">
        <v>440000</v>
      </c>
      <c r="O15" s="14">
        <v>440000</v>
      </c>
      <c r="P15" s="14">
        <v>440000</v>
      </c>
      <c r="Q15" s="14">
        <v>29920000</v>
      </c>
      <c r="R15" s="16"/>
    </row>
    <row r="16" spans="2:18" s="7" customFormat="1" ht="31.5" x14ac:dyDescent="0.25">
      <c r="B16" s="6" t="s">
        <v>205</v>
      </c>
      <c r="C16" s="6" t="s">
        <v>212</v>
      </c>
      <c r="D16" s="6" t="s">
        <v>185</v>
      </c>
      <c r="E16" s="6" t="s">
        <v>187</v>
      </c>
      <c r="F16" s="6" t="s">
        <v>188</v>
      </c>
      <c r="G16" s="6" t="s">
        <v>189</v>
      </c>
      <c r="H16" s="6" t="str">
        <f t="shared" si="2"/>
        <v>aq qant, EXW jetkizy sharttary/сахар белый, условия поставки EXW</v>
      </c>
      <c r="I16" s="6">
        <f t="shared" si="3"/>
        <v>1701</v>
      </c>
      <c r="J16" s="6" t="s">
        <v>30</v>
      </c>
      <c r="K16" s="6">
        <v>1</v>
      </c>
      <c r="L16" s="14">
        <v>440000</v>
      </c>
      <c r="M16" s="14">
        <v>440000</v>
      </c>
      <c r="N16" s="14">
        <v>440000</v>
      </c>
      <c r="O16" s="14">
        <v>440000</v>
      </c>
      <c r="P16" s="14">
        <v>440000</v>
      </c>
      <c r="Q16" s="14">
        <v>29920000</v>
      </c>
      <c r="R16" s="16"/>
    </row>
    <row r="17" spans="2:18" s="7" customFormat="1" ht="47.25" x14ac:dyDescent="0.25">
      <c r="B17" s="6" t="s">
        <v>206</v>
      </c>
      <c r="C17" s="6" t="s">
        <v>213</v>
      </c>
      <c r="D17" s="6" t="s">
        <v>216</v>
      </c>
      <c r="E17" s="6" t="s">
        <v>198</v>
      </c>
      <c r="F17" s="6" t="s">
        <v>199</v>
      </c>
      <c r="G17" s="6" t="s">
        <v>198</v>
      </c>
      <c r="H17" s="6" t="str">
        <f t="shared" si="2"/>
        <v>jumsaq bidai 3 klass, tabigat 750 gl, EXW/пшеница мягкая 3 класса, натура 750 гл, EXW</v>
      </c>
      <c r="I17" s="6" t="str">
        <f t="shared" si="3"/>
        <v>1001 19 000 0</v>
      </c>
      <c r="J17" s="6" t="s">
        <v>69</v>
      </c>
      <c r="K17" s="6">
        <v>1</v>
      </c>
      <c r="L17" s="14">
        <v>103000</v>
      </c>
      <c r="M17" s="14">
        <v>103000</v>
      </c>
      <c r="N17" s="14">
        <v>103000</v>
      </c>
      <c r="O17" s="14">
        <v>103000</v>
      </c>
      <c r="P17" s="14">
        <v>103000</v>
      </c>
      <c r="Q17" s="14">
        <v>158620000</v>
      </c>
      <c r="R17" s="16"/>
    </row>
    <row r="18" spans="2:18" x14ac:dyDescent="0.25">
      <c r="B18" s="1"/>
      <c r="C18" s="1"/>
      <c r="D18" s="1"/>
      <c r="E18" s="1"/>
      <c r="F18" s="1"/>
      <c r="G18" s="1"/>
      <c r="H18" s="18"/>
      <c r="I18" s="19"/>
      <c r="J18" s="19"/>
      <c r="K18" s="19"/>
      <c r="L18" s="19"/>
      <c r="M18" s="19"/>
      <c r="N18" s="19"/>
      <c r="O18" s="19"/>
      <c r="P18" s="20"/>
      <c r="Q18" s="2">
        <f>SUM(Q5:Q17)</f>
        <v>664463820.25</v>
      </c>
    </row>
    <row r="19" spans="2:18" x14ac:dyDescent="0.25">
      <c r="Q19" s="4"/>
    </row>
    <row r="20" spans="2:18" x14ac:dyDescent="0.25">
      <c r="Q20" s="4"/>
    </row>
    <row r="23" spans="2:18" x14ac:dyDescent="0.25">
      <c r="K23" s="12"/>
    </row>
    <row r="27" spans="2:18" x14ac:dyDescent="0.25">
      <c r="M27" s="1" t="s">
        <v>186</v>
      </c>
    </row>
    <row r="47" spans="8:8" x14ac:dyDescent="0.25">
      <c r="H47" s="3" t="s">
        <v>17</v>
      </c>
    </row>
  </sheetData>
  <autoFilter ref="A4:Q19" xr:uid="{E8B2D6B2-001F-45E1-81ED-F66B5398CB4D}"/>
  <mergeCells count="2">
    <mergeCell ref="B3:Q3"/>
    <mergeCell ref="H18:P1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6" sqref="D66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 t="s">
        <v>190</v>
      </c>
      <c r="C66" s="5" t="s">
        <v>191</v>
      </c>
      <c r="D66" s="13">
        <v>1701</v>
      </c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17.07.2026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2026-07-17T12:52:09Z</dcterms:modified>
</cp:coreProperties>
</file>