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6 июнь\"/>
    </mc:Choice>
  </mc:AlternateContent>
  <xr:revisionPtr revIDLastSave="0" documentId="13_ncr:1_{3593C6C2-D5D2-4156-96F8-89FEE573AA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9.06.2026" sheetId="15" r:id="rId1"/>
    <sheet name="Лист1" sheetId="14" state="hidden" r:id="rId2"/>
  </sheets>
  <definedNames>
    <definedName name="_xlnm._FilterDatabase" localSheetId="0" hidden="1">'29.06.2026'!$A$4:$Q$22</definedName>
    <definedName name="_xlnm._FilterDatabase" localSheetId="1" hidden="1">Лист1!$B$2:$D$80</definedName>
    <definedName name="Товар">Лист1!$B$2:$D$80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5" l="1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H21" i="15"/>
  <c r="H20" i="15"/>
  <c r="H19" i="15"/>
  <c r="H18" i="15"/>
  <c r="H17" i="15"/>
  <c r="H16" i="15"/>
  <c r="H14" i="15"/>
  <c r="H15" i="15"/>
  <c r="H13" i="15"/>
  <c r="H12" i="15"/>
  <c r="Q22" i="15"/>
  <c r="H6" i="15"/>
  <c r="H7" i="15"/>
  <c r="H8" i="15"/>
  <c r="H9" i="15"/>
  <c r="H10" i="15"/>
  <c r="H11" i="15"/>
  <c r="H5" i="15"/>
</calcChain>
</file>

<file path=xl/sharedStrings.xml><?xml version="1.0" encoding="utf-8"?>
<sst xmlns="http://schemas.openxmlformats.org/spreadsheetml/2006/main" count="324" uniqueCount="220">
  <si>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</si>
  <si>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</si>
  <si>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</si>
  <si>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</si>
  <si>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</si>
  <si>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</si>
  <si>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</si>
  <si>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</si>
  <si>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</si>
  <si>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</si>
  <si>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</si>
  <si>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</si>
  <si>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</si>
  <si>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</si>
  <si>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</si>
  <si>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</si>
  <si>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</si>
  <si>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</si>
  <si>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</si>
  <si>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</si>
  <si>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</si>
  <si>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</si>
  <si>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</si>
  <si>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</si>
  <si>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</si>
  <si>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</si>
  <si>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</si>
  <si>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</si>
  <si>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</si>
  <si>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</si>
  <si>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</si>
  <si>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</si>
  <si>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</si>
  <si>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</si>
  <si>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</si>
  <si>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</si>
  <si>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</si>
  <si>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</si>
  <si>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</si>
  <si>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</si>
  <si>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</si>
  <si>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</si>
  <si>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</si>
  <si>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</si>
  <si>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</si>
  <si>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</si>
  <si>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</si>
  <si>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</si>
  <si>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</si>
  <si>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</si>
  <si>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</si>
  <si>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</si>
  <si>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</si>
  <si>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</si>
  <si>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</si>
  <si>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</si>
  <si>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</si>
  <si>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</si>
  <si>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</si>
  <si>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</si>
  <si>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</si>
  <si>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</si>
  <si>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</si>
  <si>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</si>
  <si>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</si>
  <si>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</si>
  <si>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</si>
  <si>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</si>
  <si>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</si>
  <si>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</si>
  <si>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</si>
  <si>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</si>
  <si>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</si>
  <si>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</si>
  <si>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</si>
  <si>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</si>
  <si>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</si>
  <si>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</si>
  <si>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</si>
  <si>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</si>
  <si>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</si>
  <si>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</si>
  <si>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</si>
  <si>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</si>
  <si>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</si>
  <si>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</si>
  <si>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</si>
  <si>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</si>
  <si>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</si>
  <si>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</si>
  <si>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</si>
  <si>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</si>
  <si>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</si>
  <si>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</si>
  <si>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</si>
  <si>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</si>
  <si>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</si>
  <si>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AD103H3</t>
  </si>
  <si>
    <t>AD115H3</t>
  </si>
  <si>
    <t>AD309K3</t>
  </si>
  <si>
    <t>AD313K3</t>
  </si>
  <si>
    <t>AD503K3</t>
  </si>
  <si>
    <t>AD317K3</t>
  </si>
  <si>
    <t>AD505K3</t>
  </si>
  <si>
    <t>AD508K3</t>
  </si>
  <si>
    <t>AD519K3</t>
  </si>
  <si>
    <t>AD509K3</t>
  </si>
  <si>
    <t>AD511K3</t>
  </si>
  <si>
    <t>AD510K3</t>
  </si>
  <si>
    <t>AD514K3</t>
  </si>
  <si>
    <t>AD515K3</t>
  </si>
  <si>
    <t>AD513K3</t>
  </si>
  <si>
    <t>AD502K3</t>
  </si>
  <si>
    <t>AD501K3</t>
  </si>
  <si>
    <t>AD517K3</t>
  </si>
  <si>
    <t>AD520K3</t>
  </si>
  <si>
    <t>AD504K3</t>
  </si>
  <si>
    <t>W3DE293</t>
  </si>
  <si>
    <t>W3D2930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</si>
  <si>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</si>
  <si>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</si>
  <si>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</si>
  <si>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</si>
  <si>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</si>
  <si>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</si>
  <si>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</si>
  <si>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Aqmola obl T+3 ai/Уголь марки Д класса 50-300мм АО Шубарколь комир FCA на Акмолинскую обл. T+3 мес.</t>
  </si>
  <si>
    <t>Shubarkol Komir AQ FCA 50-300 MM klasty D markaly komir qyzyljarst stansiasy.Shubarkol Aqtobe oblysyna T + 3 ai/уголь марки Д класса 50-300 мм АО Шубарколь комир FCA ст.Кызылжарст.Шубарк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</si>
  <si>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</si>
  <si>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</si>
  <si>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</si>
  <si>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</si>
  <si>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</si>
  <si>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</si>
  <si>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</si>
  <si>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</si>
  <si>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</si>
  <si>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</si>
  <si>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D markaly komir klasty 50-300mm AO Shubarkol Komir FCA Ulytau obl T+3 ai/Уголь марки Д класса 50-300мм АО Шубарколь комир FCA на Улытаускую обл. T+3 мес.</t>
  </si>
  <si>
    <t>3 klasty jumsaq bidai, gluten 29-30%, EXW/пшеница мягкая 3 класса, клейковина 29-30%, EXW</t>
  </si>
  <si>
    <t>3 klasty jumsaq bidai, gluten 29-30, EXW/пшеница мягкая 3 класса, клейковина 29-30, EXW</t>
  </si>
  <si>
    <t>AD110H3</t>
  </si>
  <si>
    <t>AD114H3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</si>
  <si>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</si>
  <si>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</si>
  <si>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AD514H3</t>
  </si>
  <si>
    <t>D komir 50-300 mm Shubarkol Prem. AQ FCA Shubarkol stan. Pavlodar oblysyna T + 3 ai/уголь Д 50-300 мм АО Шубарколь Прем. FCA ст. Шубарколь на Павлодарскую обл T+3 мес.</t>
  </si>
  <si>
    <t>AD210H3</t>
  </si>
  <si>
    <t>UWDFC04</t>
  </si>
  <si>
    <t>Shubarkol aq 10-80 mm (210) markaly komir Qostanai oblysyna Shubarkol st. FCA jetkizy sharttary T + 3 ai/уголь марки Д 10-80 мм (210) АО Шубарколь Премиум условия поставки FCA ст. Шубарк</t>
  </si>
  <si>
    <t>aq qant, jetkizy sharttary FCA Aqtobe oblysy/сахар белый, условия поставки FCA Актюбинская область</t>
  </si>
  <si>
    <t>ТОО Каз Тим Комир</t>
  </si>
  <si>
    <t>Азамат-Мұнай</t>
  </si>
  <si>
    <t>ТОО "АРС"</t>
  </si>
  <si>
    <t>ТОО "Силикат-Астана"</t>
  </si>
  <si>
    <t>ТОО "Санас"</t>
  </si>
  <si>
    <t>Torino-06 ТОО</t>
  </si>
  <si>
    <t>Актор НС ТОО</t>
  </si>
  <si>
    <t>AMKO GROUP ТОО</t>
  </si>
  <si>
    <t>180640030395</t>
  </si>
  <si>
    <t>Олжа брокер ТОО</t>
  </si>
  <si>
    <t>120740014435</t>
  </si>
  <si>
    <t>000140004302</t>
  </si>
  <si>
    <t>ТОО "Адалант777"</t>
  </si>
  <si>
    <t>200640004520</t>
  </si>
  <si>
    <t>Корунд-777 ТОО</t>
  </si>
  <si>
    <t>090240015942</t>
  </si>
  <si>
    <t>Продовольственная контрактная корпорация АО НК</t>
  </si>
  <si>
    <t>АО "ШУБАРКОЛЬ КОМИР"</t>
  </si>
  <si>
    <t>ТОО "Коксуский сахарный завод"</t>
  </si>
  <si>
    <t>950440000101</t>
  </si>
  <si>
    <t>020740000236</t>
  </si>
  <si>
    <t>150240026911</t>
  </si>
  <si>
    <t>FB Capital ТОО</t>
  </si>
  <si>
    <t>САУДА-САТТЫҚ НӘТИЖЕЛЕРІ / ИТОГИ ТОРГОВ  
29.06.2026</t>
  </si>
  <si>
    <t>AD303K2</t>
  </si>
  <si>
    <t>AD305K2</t>
  </si>
  <si>
    <t>AD308K2</t>
  </si>
  <si>
    <t>AD319K2</t>
  </si>
  <si>
    <t>AD309K2</t>
  </si>
  <si>
    <t>AD310K2</t>
  </si>
  <si>
    <t>AD313K2</t>
  </si>
  <si>
    <t>AD301K2</t>
  </si>
  <si>
    <t>AD317K2</t>
  </si>
  <si>
    <t>W3DE200</t>
  </si>
  <si>
    <t>Shubarkol Komir AQ 0-300 mm (69 tonna) klasty D markaly komir FCA st.Qyzyljarst.Shubarkol Astana qalasyna/уголь марки Д класса 0-300 мм (69 тонн) АО Шубарколь комир FCA ст.Кызылжарст.Шуб</t>
  </si>
  <si>
    <t>Shubarkol Komir AQ 0-300 mm (69 tonna) klasty D markaly komir FCA st.Qyzyljarst.Shubarkol Aqmola obl.na/уголь марки Д класса 0-300 мм (69 тонн) АО Шубарколь комир FCA ст.Кызылжарст.Шубар</t>
  </si>
  <si>
    <t>Shubarkol Komir AQ 0-300 mm (69 tonna) klasty D markaly komir FCA st.Qyzyljarst.Shubarkol Almaty obl.na/уголь марки Д класса 0-300 мм (69 тонн) АО Шубарколь комир FCA ст.Кызылжарст Алмат</t>
  </si>
  <si>
    <t>Shubarkol Komir AQ 0-300 mm (69 tonna) klasty D markaly komir FCA st.Qyzyljarst.Shubarkol Jambyl obl.na/уголь марки Д класса 0-300 мм (69 тонн) АО Шубарколь комир FCA ст.КызылжарстЖамбыл</t>
  </si>
  <si>
    <t>Shubarkol Komir AQ 0-300 mm(69 tonna) klasty D markaly komir FCA st.Qyzyljarst.Shubarkol Qaragandy obl/уголь марки Д класса 0-300 мм (69 тонн) АОШубарколь комир FCA ст.КызылжарстКараганд</t>
  </si>
  <si>
    <t>Shubarkol Komir AQ 0-300 mm (69 tonna) klasty D markaly komir FCA st.Qyzyljarst.Shubarkol Qostanay obl.na/уголь марки Д класса 0-300 мм (69 тонн) АО Шубарколь комир FCA ст.Кызылжарст.Шуб</t>
  </si>
  <si>
    <t>Shubarkol KomirAQ 0-300 mm(69 tonna) klastyD markaly komir FCA st.Qyzyljarst.Shubarkol Turkestan obl/уголь марки Д класса 0-300 мм (69 тонн) АО Шубарколь комир FCA ст.Кызылжарст Туркеста</t>
  </si>
  <si>
    <t>Shubarkol Komir AQ 0-300 mm (69 tonna) klasty D markaly komir FCA st.Qyzyljarst.Shubarkol Shymkent qalasyna/уголь марки Д класса 0-300 мм (69 тонн) АО Шубарколь комир FCA ст.Кызылжарст.Ш</t>
  </si>
  <si>
    <t>Shubarkol Komir AQ 0-300 mm (69 tonna) klasty D markaly komir FCA st.Qyzyljarst.Shubarkol Jetysu obl.na/уголь марки Д класса 0-300 мм (69 тонн) АО Шубарколь комир FCA ст.Кызылжарст.Шубар</t>
  </si>
  <si>
    <t>jumsaq bidai 3 klass, CN 200, EXW/пшеница мягкая 3 класса, чп 200, EXW</t>
  </si>
  <si>
    <t>ТОО "KZ-2050"</t>
  </si>
  <si>
    <t>ИП «Теплоснаб»</t>
  </si>
  <si>
    <t>ТОО "СпецАвтоТреид"</t>
  </si>
  <si>
    <t>ТОО "ALSANJAK"</t>
  </si>
  <si>
    <t>ТОО КАЗГРАНИТБАДАМ</t>
  </si>
  <si>
    <t>ТОО Өскемен-Қант</t>
  </si>
  <si>
    <t>ТОО «Кант-СК</t>
  </si>
  <si>
    <t>ТОО «МУКОТ»</t>
  </si>
  <si>
    <t>ТОО БАС ТОРГОВЛЯ-21</t>
  </si>
  <si>
    <t>ТОО Аква - Арасан</t>
  </si>
  <si>
    <t>ТОО  "Sauda Market Ltd"</t>
  </si>
  <si>
    <t>ТОО Казмельпром</t>
  </si>
  <si>
    <t>130140020281</t>
  </si>
  <si>
    <t>910624000251</t>
  </si>
  <si>
    <t>190940034509</t>
  </si>
  <si>
    <t>141140001130</t>
  </si>
  <si>
    <t>090840006608</t>
  </si>
  <si>
    <t>030540008286</t>
  </si>
  <si>
    <t>210640020960</t>
  </si>
  <si>
    <t>120140018377</t>
  </si>
  <si>
    <t>210440012516</t>
  </si>
  <si>
    <t>020440005107</t>
  </si>
  <si>
    <t>230240034860</t>
  </si>
  <si>
    <t>191040030586</t>
  </si>
  <si>
    <t>ATC Brok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</si>
</sst>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Q51"/>
  <sheetViews>
    <sheetView tabSelected="1" zoomScale="55" zoomScaleNormal="55" workbookViewId="0">
      <selection activeCell="H21" sqref="H21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1.85546875" style="3" bestFit="1" customWidth="1"/>
    <col min="19" max="16384" width="9.140625" style="3"/>
  </cols>
  <sheetData>
    <row r="2" spans="2:17" x14ac:dyDescent="0.25">
      <c r="Q2" s="1" t="s">
        <v>10</v>
      </c>
    </row>
    <row r="3" spans="2:17" ht="47.25" customHeight="1" x14ac:dyDescent="0.25">
      <c r="B3" s="16" t="s">
        <v>174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7" s="7" customFormat="1" ht="63" x14ac:dyDescent="0.25">
      <c r="B5" s="6" t="s">
        <v>195</v>
      </c>
      <c r="C5" s="6" t="s">
        <v>207</v>
      </c>
      <c r="D5" s="6" t="s">
        <v>163</v>
      </c>
      <c r="E5" s="6" t="s">
        <v>168</v>
      </c>
      <c r="F5" s="6" t="s">
        <v>171</v>
      </c>
      <c r="G5" s="6" t="s">
        <v>168</v>
      </c>
      <c r="H5" s="6" t="str">
        <f t="shared" ref="H5" si="0">VLOOKUP(J5,Товар,2,FALSE)</f>
        <v>Shubarkol Komir AQ 0-300 mm (69 tonna) klasty D markaly komir FCA st.Qyzyljarst.Shubarkol Aqmola obl.na/уголь марки Д класса 0-300 мм (69 тонн) АО Шубарколь комир FCA ст.Кызылжарст.Шубар</v>
      </c>
      <c r="I5" s="6">
        <f t="shared" ref="I5" si="1">VLOOKUP(J5,Товар,3,FALSE)</f>
        <v>2701</v>
      </c>
      <c r="J5" s="6" t="s">
        <v>175</v>
      </c>
      <c r="K5" s="6">
        <v>1</v>
      </c>
      <c r="L5" s="14">
        <v>8997.8799999999992</v>
      </c>
      <c r="M5" s="14">
        <v>8997.8799999999992</v>
      </c>
      <c r="N5" s="14">
        <v>8997.8799999999992</v>
      </c>
      <c r="O5" s="14">
        <v>8997.8799999999992</v>
      </c>
      <c r="P5" s="14">
        <v>8997.8799999999992</v>
      </c>
      <c r="Q5" s="14">
        <v>2483414.88</v>
      </c>
    </row>
    <row r="6" spans="2:17" s="7" customFormat="1" ht="63" x14ac:dyDescent="0.25">
      <c r="B6" s="6" t="s">
        <v>196</v>
      </c>
      <c r="C6" s="6" t="s">
        <v>208</v>
      </c>
      <c r="D6" s="6" t="s">
        <v>163</v>
      </c>
      <c r="E6" s="6" t="s">
        <v>168</v>
      </c>
      <c r="F6" s="6" t="s">
        <v>171</v>
      </c>
      <c r="G6" s="6" t="s">
        <v>168</v>
      </c>
      <c r="H6" s="6" t="str">
        <f t="shared" ref="H6:H11" si="2">VLOOKUP(J6,Товар,2,FALSE)</f>
        <v>Shubarkol Komir AQ 0-300 mm (69 tonna) klasty D markaly komir FCA st.Qyzyljarst.Shubarkol Almaty obl.na/уголь марки Д класса 0-300 мм (69 тонн) АО Шубарколь комир FCA ст.Кызылжарст Алмат</v>
      </c>
      <c r="I6" s="6">
        <f>VLOOKUP(J6,Товар,3,FALSE)</f>
        <v>2701</v>
      </c>
      <c r="J6" s="6" t="s">
        <v>176</v>
      </c>
      <c r="K6" s="6">
        <v>1</v>
      </c>
      <c r="L6" s="14">
        <v>8997.8799999999992</v>
      </c>
      <c r="M6" s="14">
        <v>8997.8799999999992</v>
      </c>
      <c r="N6" s="14">
        <v>8997.8799999999992</v>
      </c>
      <c r="O6" s="14">
        <v>8997.8799999999992</v>
      </c>
      <c r="P6" s="14">
        <v>8997.8799999999992</v>
      </c>
      <c r="Q6" s="14">
        <v>2483414.88</v>
      </c>
    </row>
    <row r="7" spans="2:17" s="7" customFormat="1" ht="63" x14ac:dyDescent="0.25">
      <c r="B7" s="6" t="s">
        <v>197</v>
      </c>
      <c r="C7" s="6" t="s">
        <v>209</v>
      </c>
      <c r="D7" s="6" t="s">
        <v>160</v>
      </c>
      <c r="E7" s="6" t="s">
        <v>168</v>
      </c>
      <c r="F7" s="6" t="s">
        <v>171</v>
      </c>
      <c r="G7" s="6" t="s">
        <v>168</v>
      </c>
      <c r="H7" s="6" t="str">
        <f t="shared" si="2"/>
        <v>Shubarkol Komir AQ 0-300 mm (69 tonna) klasty D markaly komir FCA st.Qyzyljarst.Shubarkol Jambyl obl.na/уголь марки Д класса 0-300 мм (69 тонн) АО Шубарколь комир FCA ст.КызылжарстЖамбыл</v>
      </c>
      <c r="I7" s="6">
        <f t="shared" ref="I7:I11" si="3">VLOOKUP(J7,Товар,3,FALSE)</f>
        <v>2701</v>
      </c>
      <c r="J7" s="6" t="s">
        <v>177</v>
      </c>
      <c r="K7" s="6">
        <v>1</v>
      </c>
      <c r="L7" s="14">
        <v>8997.8799999999992</v>
      </c>
      <c r="M7" s="14">
        <v>8997.8799999999992</v>
      </c>
      <c r="N7" s="14">
        <v>8997.8799999999992</v>
      </c>
      <c r="O7" s="14">
        <v>8997.8799999999992</v>
      </c>
      <c r="P7" s="14">
        <v>8997.8799999999992</v>
      </c>
      <c r="Q7" s="14">
        <v>2483414.88</v>
      </c>
    </row>
    <row r="8" spans="2:17" s="7" customFormat="1" ht="63" x14ac:dyDescent="0.25">
      <c r="B8" s="6" t="s">
        <v>153</v>
      </c>
      <c r="C8" s="6" t="s">
        <v>162</v>
      </c>
      <c r="D8" s="6" t="s">
        <v>163</v>
      </c>
      <c r="E8" s="6" t="s">
        <v>168</v>
      </c>
      <c r="F8" s="6" t="s">
        <v>171</v>
      </c>
      <c r="G8" s="6" t="s">
        <v>168</v>
      </c>
      <c r="H8" s="6" t="str">
        <f t="shared" si="2"/>
        <v>Shubarkol Komir AQ 0-300 mm (69 tonna) klasty D markaly komir FCA st.Qyzyljarst.Shubarkol Jetysu obl.na/уголь марки Д класса 0-300 мм (69 тонн) АО Шубарколь комир FCA ст.Кызылжарст.Шубар</v>
      </c>
      <c r="I8" s="6">
        <f t="shared" si="3"/>
        <v>2701</v>
      </c>
      <c r="J8" s="6" t="s">
        <v>178</v>
      </c>
      <c r="K8" s="6">
        <v>1</v>
      </c>
      <c r="L8" s="14">
        <v>8997.8799999999992</v>
      </c>
      <c r="M8" s="14">
        <v>8997.8799999999992</v>
      </c>
      <c r="N8" s="14">
        <v>8997.8799999999992</v>
      </c>
      <c r="O8" s="14">
        <v>8997.8799999999992</v>
      </c>
      <c r="P8" s="14">
        <v>8997.8799999999992</v>
      </c>
      <c r="Q8" s="14">
        <v>2483414.88</v>
      </c>
    </row>
    <row r="9" spans="2:17" s="7" customFormat="1" ht="63" x14ac:dyDescent="0.25">
      <c r="B9" s="6" t="s">
        <v>151</v>
      </c>
      <c r="C9" s="6" t="s">
        <v>159</v>
      </c>
      <c r="D9" s="6" t="s">
        <v>156</v>
      </c>
      <c r="E9" s="6" t="s">
        <v>168</v>
      </c>
      <c r="F9" s="6" t="s">
        <v>171</v>
      </c>
      <c r="G9" s="6" t="s">
        <v>168</v>
      </c>
      <c r="H9" s="6" t="str">
        <f t="shared" si="2"/>
        <v>Shubarkol Komir AQ 0-300 mm(69 tonna) klasty D markaly komir FCA st.Qyzyljarst.Shubarkol Qaragandy obl/уголь марки Д класса 0-300 мм (69 тонн) АОШубарколь комир FCA ст.КызылжарстКараганд</v>
      </c>
      <c r="I9" s="6">
        <f t="shared" si="3"/>
        <v>2701</v>
      </c>
      <c r="J9" s="6" t="s">
        <v>179</v>
      </c>
      <c r="K9" s="6">
        <v>1</v>
      </c>
      <c r="L9" s="14">
        <v>8997.8799999999992</v>
      </c>
      <c r="M9" s="14">
        <v>8997.8799999999992</v>
      </c>
      <c r="N9" s="14">
        <v>8997.8799999999992</v>
      </c>
      <c r="O9" s="14">
        <v>8997.8799999999992</v>
      </c>
      <c r="P9" s="14">
        <v>8997.8799999999992</v>
      </c>
      <c r="Q9" s="14">
        <v>2483414.88</v>
      </c>
    </row>
    <row r="10" spans="2:17" s="7" customFormat="1" ht="63" x14ac:dyDescent="0.25">
      <c r="B10" s="6" t="s">
        <v>198</v>
      </c>
      <c r="C10" s="6" t="s">
        <v>210</v>
      </c>
      <c r="D10" s="6" t="s">
        <v>165</v>
      </c>
      <c r="E10" s="6" t="s">
        <v>168</v>
      </c>
      <c r="F10" s="6" t="s">
        <v>171</v>
      </c>
      <c r="G10" s="6" t="s">
        <v>168</v>
      </c>
      <c r="H10" s="6" t="str">
        <f t="shared" si="2"/>
        <v>Shubarkol Komir AQ 0-300 mm (69 tonna) klasty D markaly komir FCA st.Qyzyljarst.Shubarkol Qostanay obl.na/уголь марки Д класса 0-300 мм (69 тонн) АО Шубарколь комир FCA ст.Кызылжарст.Шуб</v>
      </c>
      <c r="I10" s="6">
        <f t="shared" si="3"/>
        <v>2701</v>
      </c>
      <c r="J10" s="6" t="s">
        <v>180</v>
      </c>
      <c r="K10" s="6">
        <v>1</v>
      </c>
      <c r="L10" s="14">
        <v>8997.8799999999992</v>
      </c>
      <c r="M10" s="14">
        <v>8997.8799999999992</v>
      </c>
      <c r="N10" s="14">
        <v>8997.8799999999992</v>
      </c>
      <c r="O10" s="14">
        <v>8997.8799999999992</v>
      </c>
      <c r="P10" s="14">
        <v>8997.8799999999992</v>
      </c>
      <c r="Q10" s="14">
        <v>2483414.88</v>
      </c>
    </row>
    <row r="11" spans="2:17" s="7" customFormat="1" ht="63" x14ac:dyDescent="0.25">
      <c r="B11" s="6" t="s">
        <v>199</v>
      </c>
      <c r="C11" s="6" t="s">
        <v>211</v>
      </c>
      <c r="D11" s="6" t="s">
        <v>163</v>
      </c>
      <c r="E11" s="6" t="s">
        <v>168</v>
      </c>
      <c r="F11" s="6" t="s">
        <v>171</v>
      </c>
      <c r="G11" s="6" t="s">
        <v>168</v>
      </c>
      <c r="H11" s="6" t="str">
        <f t="shared" si="2"/>
        <v>Shubarkol KomirAQ 0-300 mm(69 tonna) klastyD markaly komir FCA st.Qyzyljarst.Shubarkol Turkestan obl/уголь марки Д класса 0-300 мм (69 тонн) АО Шубарколь комир FCA ст.Кызылжарст Туркеста</v>
      </c>
      <c r="I11" s="6">
        <f t="shared" si="3"/>
        <v>2701</v>
      </c>
      <c r="J11" s="6" t="s">
        <v>181</v>
      </c>
      <c r="K11" s="6">
        <v>1</v>
      </c>
      <c r="L11" s="14">
        <v>8997.8799999999992</v>
      </c>
      <c r="M11" s="14">
        <v>8997.8799999999992</v>
      </c>
      <c r="N11" s="14">
        <v>8997.8799999999992</v>
      </c>
      <c r="O11" s="14">
        <v>8997.8799999999992</v>
      </c>
      <c r="P11" s="14">
        <v>8997.8799999999992</v>
      </c>
      <c r="Q11" s="14">
        <v>2483414.88</v>
      </c>
    </row>
    <row r="12" spans="2:17" s="7" customFormat="1" ht="63" x14ac:dyDescent="0.25">
      <c r="B12" s="6" t="s">
        <v>155</v>
      </c>
      <c r="C12" s="6" t="s">
        <v>166</v>
      </c>
      <c r="D12" s="6" t="s">
        <v>155</v>
      </c>
      <c r="E12" s="6" t="s">
        <v>168</v>
      </c>
      <c r="F12" s="6" t="s">
        <v>171</v>
      </c>
      <c r="G12" s="6" t="s">
        <v>168</v>
      </c>
      <c r="H12" s="6" t="str">
        <f t="shared" ref="H12:H15" si="4">VLOOKUP(J12,Товар,2,FALSE)</f>
        <v>Shubarkol KomirAQ 0-300 mm(69 tonna) klastyD markaly komir FCA st.Qyzyljarst.Shubarkol Turkestan obl/уголь марки Д класса 0-300 мм (69 тонн) АО Шубарколь комир FCA ст.Кызылжарст Туркеста</v>
      </c>
      <c r="I12" s="6">
        <f t="shared" ref="I12:I15" si="5">VLOOKUP(J12,Товар,3,FALSE)</f>
        <v>2701</v>
      </c>
      <c r="J12" s="6" t="s">
        <v>181</v>
      </c>
      <c r="K12" s="6">
        <v>1</v>
      </c>
      <c r="L12" s="14">
        <v>8997.8799999999992</v>
      </c>
      <c r="M12" s="14">
        <v>8997.8799999999992</v>
      </c>
      <c r="N12" s="14">
        <v>8997.8799999999992</v>
      </c>
      <c r="O12" s="14">
        <v>8997.8799999999992</v>
      </c>
      <c r="P12" s="14">
        <v>8997.8799999999992</v>
      </c>
      <c r="Q12" s="14">
        <v>2483414.88</v>
      </c>
    </row>
    <row r="13" spans="2:17" s="7" customFormat="1" ht="63" x14ac:dyDescent="0.25">
      <c r="B13" s="6" t="s">
        <v>154</v>
      </c>
      <c r="C13" s="6" t="s">
        <v>164</v>
      </c>
      <c r="D13" s="6" t="s">
        <v>163</v>
      </c>
      <c r="E13" s="6" t="s">
        <v>168</v>
      </c>
      <c r="F13" s="6" t="s">
        <v>171</v>
      </c>
      <c r="G13" s="6" t="s">
        <v>168</v>
      </c>
      <c r="H13" s="6" t="str">
        <f t="shared" si="4"/>
        <v>Shubarkol Komir AQ 0-300 mm (69 tonna) klasty D markaly komir FCA st.Qyzyljarst.Shubarkol Astana qalasyna/уголь марки Д класса 0-300 мм (69 тонн) АО Шубарколь комир FCA ст.Кызылжарст.Шуб</v>
      </c>
      <c r="I13" s="6">
        <f t="shared" si="5"/>
        <v>2701</v>
      </c>
      <c r="J13" s="6" t="s">
        <v>182</v>
      </c>
      <c r="K13" s="6">
        <v>1</v>
      </c>
      <c r="L13" s="14">
        <v>8997.8799999999992</v>
      </c>
      <c r="M13" s="14">
        <v>8997.8799999999992</v>
      </c>
      <c r="N13" s="14">
        <v>8997.8799999999992</v>
      </c>
      <c r="O13" s="14">
        <v>8997.8799999999992</v>
      </c>
      <c r="P13" s="14">
        <v>8997.8799999999992</v>
      </c>
      <c r="Q13" s="14">
        <v>2483414.88</v>
      </c>
    </row>
    <row r="14" spans="2:17" s="7" customFormat="1" ht="63" x14ac:dyDescent="0.25">
      <c r="B14" s="6" t="s">
        <v>152</v>
      </c>
      <c r="C14" s="6" t="s">
        <v>161</v>
      </c>
      <c r="D14" s="6" t="s">
        <v>152</v>
      </c>
      <c r="E14" s="6" t="s">
        <v>168</v>
      </c>
      <c r="F14" s="6" t="s">
        <v>171</v>
      </c>
      <c r="G14" s="6" t="s">
        <v>168</v>
      </c>
      <c r="H14" s="6" t="str">
        <f t="shared" ref="H14" si="6">VLOOKUP(J14,Товар,2,FALSE)</f>
        <v>Shubarkol Komir AQ 0-300 mm (69 tonna) klasty D markaly komir FCA st.Qyzyljarst.Shubarkol Shymkent qalasyna/уголь марки Д класса 0-300 мм (69 тонн) АО Шубарколь комир FCA ст.Кызылжарст.Ш</v>
      </c>
      <c r="I14" s="6">
        <f t="shared" ref="I14" si="7">VLOOKUP(J14,Товар,3,FALSE)</f>
        <v>2701</v>
      </c>
      <c r="J14" s="6" t="s">
        <v>183</v>
      </c>
      <c r="K14" s="6">
        <v>1</v>
      </c>
      <c r="L14" s="14">
        <v>8997.8799999999992</v>
      </c>
      <c r="M14" s="14">
        <v>8997.8799999999992</v>
      </c>
      <c r="N14" s="14">
        <v>8997.8799999999992</v>
      </c>
      <c r="O14" s="14">
        <v>8997.8799999999992</v>
      </c>
      <c r="P14" s="14">
        <v>8997.8799999999992</v>
      </c>
      <c r="Q14" s="14">
        <v>2483414.88</v>
      </c>
    </row>
    <row r="15" spans="2:17" s="7" customFormat="1" ht="31.5" x14ac:dyDescent="0.25">
      <c r="B15" s="6" t="s">
        <v>200</v>
      </c>
      <c r="C15" s="6" t="s">
        <v>212</v>
      </c>
      <c r="D15" s="6" t="s">
        <v>158</v>
      </c>
      <c r="E15" s="6" t="s">
        <v>169</v>
      </c>
      <c r="F15" s="6" t="s">
        <v>172</v>
      </c>
      <c r="G15" s="6" t="s">
        <v>173</v>
      </c>
      <c r="H15" s="6" t="str">
        <f t="shared" si="4"/>
        <v>aq qant, EXW jetkizy sharttary/сахар белый, условия поставки EXW</v>
      </c>
      <c r="I15" s="6">
        <f t="shared" si="5"/>
        <v>1701</v>
      </c>
      <c r="J15" s="6" t="s">
        <v>30</v>
      </c>
      <c r="K15" s="6">
        <v>1</v>
      </c>
      <c r="L15" s="14">
        <v>430000</v>
      </c>
      <c r="M15" s="14">
        <v>430000</v>
      </c>
      <c r="N15" s="14">
        <v>430000</v>
      </c>
      <c r="O15" s="14">
        <v>430000</v>
      </c>
      <c r="P15" s="14">
        <v>430000</v>
      </c>
      <c r="Q15" s="14">
        <v>29240000</v>
      </c>
    </row>
    <row r="16" spans="2:17" s="7" customFormat="1" ht="31.5" x14ac:dyDescent="0.25">
      <c r="B16" s="6" t="s">
        <v>201</v>
      </c>
      <c r="C16" s="6" t="s">
        <v>213</v>
      </c>
      <c r="D16" s="6" t="s">
        <v>158</v>
      </c>
      <c r="E16" s="6" t="s">
        <v>169</v>
      </c>
      <c r="F16" s="6" t="s">
        <v>172</v>
      </c>
      <c r="G16" s="6" t="s">
        <v>173</v>
      </c>
      <c r="H16" s="6" t="str">
        <f t="shared" ref="H16:H21" si="8">VLOOKUP(J16,Товар,2,FALSE)</f>
        <v>aq qant, EXW jetkizy sharttary/сахар белый, условия поставки EXW</v>
      </c>
      <c r="I16" s="6">
        <f t="shared" ref="I16:I21" si="9">VLOOKUP(J16,Товар,3,FALSE)</f>
        <v>1701</v>
      </c>
      <c r="J16" s="6" t="s">
        <v>30</v>
      </c>
      <c r="K16" s="6">
        <v>1</v>
      </c>
      <c r="L16" s="14">
        <v>430000</v>
      </c>
      <c r="M16" s="14">
        <v>430000</v>
      </c>
      <c r="N16" s="14">
        <v>430000</v>
      </c>
      <c r="O16" s="14">
        <v>430000</v>
      </c>
      <c r="P16" s="14">
        <v>430000</v>
      </c>
      <c r="Q16" s="14">
        <v>58480000</v>
      </c>
    </row>
    <row r="17" spans="2:17" s="7" customFormat="1" ht="31.5" x14ac:dyDescent="0.25">
      <c r="B17" s="6" t="s">
        <v>202</v>
      </c>
      <c r="C17" s="6" t="s">
        <v>214</v>
      </c>
      <c r="D17" s="6" t="s">
        <v>158</v>
      </c>
      <c r="E17" s="6" t="s">
        <v>169</v>
      </c>
      <c r="F17" s="6" t="s">
        <v>172</v>
      </c>
      <c r="G17" s="6" t="s">
        <v>173</v>
      </c>
      <c r="H17" s="6" t="str">
        <f t="shared" si="8"/>
        <v>aq qant, EXW jetkizy sharttary/сахар белый, условия поставки EXW</v>
      </c>
      <c r="I17" s="6">
        <f t="shared" si="9"/>
        <v>1701</v>
      </c>
      <c r="J17" s="6" t="s">
        <v>30</v>
      </c>
      <c r="K17" s="6">
        <v>1</v>
      </c>
      <c r="L17" s="14">
        <v>430000</v>
      </c>
      <c r="M17" s="14">
        <v>430000</v>
      </c>
      <c r="N17" s="14">
        <v>430000</v>
      </c>
      <c r="O17" s="14">
        <v>430000</v>
      </c>
      <c r="P17" s="14">
        <v>430000</v>
      </c>
      <c r="Q17" s="14">
        <v>29240000</v>
      </c>
    </row>
    <row r="18" spans="2:17" s="7" customFormat="1" ht="31.5" x14ac:dyDescent="0.25">
      <c r="B18" s="6" t="s">
        <v>203</v>
      </c>
      <c r="C18" s="6" t="s">
        <v>215</v>
      </c>
      <c r="D18" s="6" t="s">
        <v>157</v>
      </c>
      <c r="E18" s="6" t="s">
        <v>169</v>
      </c>
      <c r="F18" s="6" t="s">
        <v>172</v>
      </c>
      <c r="G18" s="6" t="s">
        <v>173</v>
      </c>
      <c r="H18" s="6" t="str">
        <f t="shared" si="8"/>
        <v>aq qant, EXW jetkizy sharttary/сахар белый, условия поставки EXW</v>
      </c>
      <c r="I18" s="6">
        <f t="shared" si="9"/>
        <v>1701</v>
      </c>
      <c r="J18" s="6" t="s">
        <v>30</v>
      </c>
      <c r="K18" s="6">
        <v>1</v>
      </c>
      <c r="L18" s="14">
        <v>430000</v>
      </c>
      <c r="M18" s="14">
        <v>430000</v>
      </c>
      <c r="N18" s="14">
        <v>430000</v>
      </c>
      <c r="O18" s="14">
        <v>430000</v>
      </c>
      <c r="P18" s="14">
        <v>430000</v>
      </c>
      <c r="Q18" s="14">
        <v>58480000</v>
      </c>
    </row>
    <row r="19" spans="2:17" s="7" customFormat="1" ht="31.5" x14ac:dyDescent="0.25">
      <c r="B19" s="6" t="s">
        <v>204</v>
      </c>
      <c r="C19" s="6" t="s">
        <v>216</v>
      </c>
      <c r="D19" s="6" t="s">
        <v>157</v>
      </c>
      <c r="E19" s="6" t="s">
        <v>169</v>
      </c>
      <c r="F19" s="6" t="s">
        <v>172</v>
      </c>
      <c r="G19" s="6" t="s">
        <v>173</v>
      </c>
      <c r="H19" s="6" t="str">
        <f t="shared" si="8"/>
        <v>aq qant, EXW jetkizy sharttary/сахар белый, условия поставки EXW</v>
      </c>
      <c r="I19" s="6">
        <f t="shared" si="9"/>
        <v>1701</v>
      </c>
      <c r="J19" s="6" t="s">
        <v>30</v>
      </c>
      <c r="K19" s="6">
        <v>1</v>
      </c>
      <c r="L19" s="14">
        <v>430000</v>
      </c>
      <c r="M19" s="14">
        <v>430000</v>
      </c>
      <c r="N19" s="14">
        <v>430000</v>
      </c>
      <c r="O19" s="14">
        <v>430000</v>
      </c>
      <c r="P19" s="14">
        <v>430000</v>
      </c>
      <c r="Q19" s="14">
        <v>29240000</v>
      </c>
    </row>
    <row r="20" spans="2:17" s="7" customFormat="1" ht="31.5" x14ac:dyDescent="0.25">
      <c r="B20" s="6" t="s">
        <v>205</v>
      </c>
      <c r="C20" s="6" t="s">
        <v>217</v>
      </c>
      <c r="D20" s="6" t="s">
        <v>157</v>
      </c>
      <c r="E20" s="6" t="s">
        <v>169</v>
      </c>
      <c r="F20" s="6" t="s">
        <v>172</v>
      </c>
      <c r="G20" s="6" t="s">
        <v>173</v>
      </c>
      <c r="H20" s="6" t="str">
        <f t="shared" si="8"/>
        <v>aq qant, EXW jetkizy sharttary/сахар белый, условия поставки EXW</v>
      </c>
      <c r="I20" s="6">
        <f t="shared" si="9"/>
        <v>1701</v>
      </c>
      <c r="J20" s="6" t="s">
        <v>30</v>
      </c>
      <c r="K20" s="6">
        <v>1</v>
      </c>
      <c r="L20" s="14">
        <v>430000</v>
      </c>
      <c r="M20" s="14">
        <v>430000</v>
      </c>
      <c r="N20" s="14">
        <v>430000</v>
      </c>
      <c r="O20" s="14">
        <v>430000</v>
      </c>
      <c r="P20" s="14">
        <v>430000</v>
      </c>
      <c r="Q20" s="14">
        <v>58480000</v>
      </c>
    </row>
    <row r="21" spans="2:17" s="7" customFormat="1" ht="47.25" x14ac:dyDescent="0.25">
      <c r="B21" s="6" t="s">
        <v>206</v>
      </c>
      <c r="C21" s="6" t="s">
        <v>218</v>
      </c>
      <c r="D21" s="6" t="s">
        <v>219</v>
      </c>
      <c r="E21" s="6" t="s">
        <v>167</v>
      </c>
      <c r="F21" s="6" t="s">
        <v>170</v>
      </c>
      <c r="G21" s="6" t="s">
        <v>167</v>
      </c>
      <c r="H21" s="6" t="str">
        <f t="shared" si="8"/>
        <v>jumsaq bidai 3 klass, CN 200, EXW/пшеница мягкая 3 класса, чп 200, EXW</v>
      </c>
      <c r="I21" s="6" t="str">
        <f t="shared" si="9"/>
        <v>1001 19 000 0</v>
      </c>
      <c r="J21" s="6" t="s">
        <v>184</v>
      </c>
      <c r="K21" s="6">
        <v>1</v>
      </c>
      <c r="L21" s="14">
        <v>107000</v>
      </c>
      <c r="M21" s="14">
        <v>107000</v>
      </c>
      <c r="N21" s="14">
        <v>107000</v>
      </c>
      <c r="O21" s="14">
        <v>107000</v>
      </c>
      <c r="P21" s="14">
        <v>107000</v>
      </c>
      <c r="Q21" s="14">
        <v>32100000</v>
      </c>
    </row>
    <row r="22" spans="2:17" x14ac:dyDescent="0.25">
      <c r="B22" s="1"/>
      <c r="C22" s="1"/>
      <c r="D22" s="1"/>
      <c r="E22" s="1"/>
      <c r="F22" s="1"/>
      <c r="G22" s="1"/>
      <c r="H22" s="17"/>
      <c r="I22" s="18"/>
      <c r="J22" s="18"/>
      <c r="K22" s="18"/>
      <c r="L22" s="18"/>
      <c r="M22" s="18"/>
      <c r="N22" s="18"/>
      <c r="O22" s="18"/>
      <c r="P22" s="19"/>
      <c r="Q22" s="2">
        <f>SUM(Q5:Q21)</f>
        <v>320094148.80000001</v>
      </c>
    </row>
    <row r="23" spans="2:17" x14ac:dyDescent="0.25">
      <c r="Q23" s="4"/>
    </row>
    <row r="24" spans="2:17" x14ac:dyDescent="0.25">
      <c r="Q24" s="4"/>
    </row>
    <row r="27" spans="2:17" x14ac:dyDescent="0.25">
      <c r="K27" s="12"/>
    </row>
    <row r="51" spans="8:8" x14ac:dyDescent="0.25">
      <c r="H51" s="3" t="s">
        <v>17</v>
      </c>
    </row>
  </sheetData>
  <autoFilter ref="A4:Q22" xr:uid="{E8B2D6B2-001F-45E1-81ED-F66B5398CB4D}"/>
  <mergeCells count="2">
    <mergeCell ref="B3:Q3"/>
    <mergeCell ref="H22:P2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80"/>
  <sheetViews>
    <sheetView topLeftCell="A44" zoomScale="70" zoomScaleNormal="70" workbookViewId="0">
      <selection activeCell="D69" sqref="D69"/>
    </sheetView>
  </sheetViews>
  <sheetFormatPr defaultRowHeight="15" x14ac:dyDescent="0.25"/>
  <cols>
    <col min="3" max="3" width="161.1406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85</v>
      </c>
      <c r="C19" s="5" t="s">
        <v>89</v>
      </c>
      <c r="D19" s="13" t="s">
        <v>60</v>
      </c>
    </row>
    <row r="20" spans="2:4" x14ac:dyDescent="0.25">
      <c r="B20" s="5" t="s">
        <v>86</v>
      </c>
      <c r="C20" s="5" t="s">
        <v>90</v>
      </c>
      <c r="D20" s="13" t="s">
        <v>60</v>
      </c>
    </row>
    <row r="21" spans="2:4" x14ac:dyDescent="0.25">
      <c r="B21" s="5" t="s">
        <v>87</v>
      </c>
      <c r="C21" s="5" t="s">
        <v>91</v>
      </c>
      <c r="D21" s="13" t="s">
        <v>60</v>
      </c>
    </row>
    <row r="22" spans="2:4" x14ac:dyDescent="0.25">
      <c r="B22" s="5" t="s">
        <v>88</v>
      </c>
      <c r="C22" s="5" t="s">
        <v>92</v>
      </c>
      <c r="D22" s="13" t="s">
        <v>60</v>
      </c>
    </row>
    <row r="23" spans="2:4" x14ac:dyDescent="0.25">
      <c r="B23" s="5" t="s">
        <v>93</v>
      </c>
      <c r="C23" s="5" t="s">
        <v>94</v>
      </c>
      <c r="D23" s="13">
        <v>1701</v>
      </c>
    </row>
    <row r="24" spans="2:4" x14ac:dyDescent="0.25">
      <c r="B24" s="5" t="s">
        <v>95</v>
      </c>
      <c r="C24" s="5" t="s">
        <v>96</v>
      </c>
      <c r="D24" s="13" t="s">
        <v>61</v>
      </c>
    </row>
    <row r="25" spans="2:4" x14ac:dyDescent="0.25">
      <c r="B25" s="5" t="s">
        <v>97</v>
      </c>
      <c r="C25" s="5" t="s">
        <v>119</v>
      </c>
      <c r="D25" s="13">
        <v>2701</v>
      </c>
    </row>
    <row r="26" spans="2:4" x14ac:dyDescent="0.25">
      <c r="B26" s="5" t="s">
        <v>98</v>
      </c>
      <c r="C26" s="5" t="s">
        <v>120</v>
      </c>
      <c r="D26" s="13">
        <v>2701</v>
      </c>
    </row>
    <row r="27" spans="2:4" x14ac:dyDescent="0.25">
      <c r="B27" s="5" t="s">
        <v>99</v>
      </c>
      <c r="C27" s="5" t="s">
        <v>121</v>
      </c>
      <c r="D27" s="13">
        <v>2701</v>
      </c>
    </row>
    <row r="28" spans="2:4" x14ac:dyDescent="0.25">
      <c r="B28" s="5" t="s">
        <v>100</v>
      </c>
      <c r="C28" s="5" t="s">
        <v>122</v>
      </c>
      <c r="D28" s="13">
        <v>2701</v>
      </c>
    </row>
    <row r="29" spans="2:4" x14ac:dyDescent="0.25">
      <c r="B29" s="5" t="s">
        <v>102</v>
      </c>
      <c r="C29" s="5" t="s">
        <v>123</v>
      </c>
      <c r="D29" s="13">
        <v>2701</v>
      </c>
    </row>
    <row r="30" spans="2:4" x14ac:dyDescent="0.25">
      <c r="B30" s="5" t="s">
        <v>113</v>
      </c>
      <c r="C30" s="5" t="s">
        <v>124</v>
      </c>
      <c r="D30" s="13">
        <v>2701</v>
      </c>
    </row>
    <row r="31" spans="2:4" x14ac:dyDescent="0.25">
      <c r="B31" s="5" t="s">
        <v>112</v>
      </c>
      <c r="C31" s="5" t="s">
        <v>125</v>
      </c>
      <c r="D31" s="13">
        <v>2701</v>
      </c>
    </row>
    <row r="32" spans="2:4" x14ac:dyDescent="0.25">
      <c r="B32" s="5" t="s">
        <v>101</v>
      </c>
      <c r="C32" s="5" t="s">
        <v>126</v>
      </c>
      <c r="D32" s="13">
        <v>2701</v>
      </c>
    </row>
    <row r="33" spans="2:4" x14ac:dyDescent="0.25">
      <c r="B33" s="5" t="s">
        <v>116</v>
      </c>
      <c r="C33" s="5" t="s">
        <v>127</v>
      </c>
      <c r="D33" s="13">
        <v>2701</v>
      </c>
    </row>
    <row r="34" spans="2:4" x14ac:dyDescent="0.25">
      <c r="B34" s="5" t="s">
        <v>103</v>
      </c>
      <c r="C34" s="5" t="s">
        <v>128</v>
      </c>
      <c r="D34" s="13">
        <v>2701</v>
      </c>
    </row>
    <row r="35" spans="2:4" x14ac:dyDescent="0.25">
      <c r="B35" s="5" t="s">
        <v>104</v>
      </c>
      <c r="C35" s="5" t="s">
        <v>129</v>
      </c>
      <c r="D35" s="13">
        <v>2701</v>
      </c>
    </row>
    <row r="36" spans="2:4" x14ac:dyDescent="0.25">
      <c r="B36" s="5" t="s">
        <v>106</v>
      </c>
      <c r="C36" s="5" t="s">
        <v>130</v>
      </c>
      <c r="D36" s="13">
        <v>2701</v>
      </c>
    </row>
    <row r="37" spans="2:4" x14ac:dyDescent="0.25">
      <c r="B37" s="5" t="s">
        <v>108</v>
      </c>
      <c r="C37" s="5" t="s">
        <v>131</v>
      </c>
      <c r="D37" s="13">
        <v>2701</v>
      </c>
    </row>
    <row r="38" spans="2:4" x14ac:dyDescent="0.25">
      <c r="B38" s="5" t="s">
        <v>107</v>
      </c>
      <c r="C38" s="5" t="s">
        <v>132</v>
      </c>
      <c r="D38" s="13">
        <v>2701</v>
      </c>
    </row>
    <row r="39" spans="2:4" x14ac:dyDescent="0.25">
      <c r="B39" s="5" t="s">
        <v>111</v>
      </c>
      <c r="C39" s="5" t="s">
        <v>133</v>
      </c>
      <c r="D39" s="13">
        <v>2701</v>
      </c>
    </row>
    <row r="40" spans="2:4" x14ac:dyDescent="0.25">
      <c r="B40" s="5" t="s">
        <v>109</v>
      </c>
      <c r="C40" s="5" t="s">
        <v>134</v>
      </c>
      <c r="D40" s="13">
        <v>2701</v>
      </c>
    </row>
    <row r="41" spans="2:4" x14ac:dyDescent="0.25">
      <c r="B41" s="5" t="s">
        <v>110</v>
      </c>
      <c r="C41" s="5" t="s">
        <v>135</v>
      </c>
      <c r="D41" s="13">
        <v>2701</v>
      </c>
    </row>
    <row r="42" spans="2:4" x14ac:dyDescent="0.25">
      <c r="B42" s="5" t="s">
        <v>114</v>
      </c>
      <c r="C42" s="5" t="s">
        <v>136</v>
      </c>
      <c r="D42" s="13">
        <v>2701</v>
      </c>
    </row>
    <row r="43" spans="2:4" x14ac:dyDescent="0.25">
      <c r="B43" s="5" t="s">
        <v>105</v>
      </c>
      <c r="C43" s="5" t="s">
        <v>137</v>
      </c>
      <c r="D43" s="13">
        <v>2701</v>
      </c>
    </row>
    <row r="44" spans="2:4" x14ac:dyDescent="0.25">
      <c r="B44" s="5" t="s">
        <v>115</v>
      </c>
      <c r="C44" s="5" t="s">
        <v>138</v>
      </c>
      <c r="D44" s="13">
        <v>2701</v>
      </c>
    </row>
    <row r="45" spans="2:4" x14ac:dyDescent="0.25">
      <c r="B45" s="5" t="s">
        <v>118</v>
      </c>
      <c r="C45" s="5" t="s">
        <v>139</v>
      </c>
      <c r="D45" s="13" t="s">
        <v>60</v>
      </c>
    </row>
    <row r="46" spans="2:4" x14ac:dyDescent="0.25">
      <c r="B46" s="5" t="s">
        <v>117</v>
      </c>
      <c r="C46" s="5" t="s">
        <v>140</v>
      </c>
      <c r="D46" s="13" t="s">
        <v>60</v>
      </c>
    </row>
    <row r="47" spans="2:4" x14ac:dyDescent="0.25">
      <c r="B47" s="5" t="s">
        <v>141</v>
      </c>
      <c r="C47" s="5" t="s">
        <v>143</v>
      </c>
      <c r="D47" s="13">
        <v>2701</v>
      </c>
    </row>
    <row r="48" spans="2:4" x14ac:dyDescent="0.25">
      <c r="B48" s="5" t="s">
        <v>142</v>
      </c>
      <c r="C48" s="5" t="s">
        <v>144</v>
      </c>
      <c r="D48" s="13">
        <v>2701</v>
      </c>
    </row>
    <row r="49" spans="2:4" x14ac:dyDescent="0.25">
      <c r="B49" s="5" t="s">
        <v>145</v>
      </c>
      <c r="C49" s="5" t="s">
        <v>146</v>
      </c>
      <c r="D49" s="13">
        <v>2701</v>
      </c>
    </row>
    <row r="50" spans="2:4" x14ac:dyDescent="0.25">
      <c r="B50" s="5" t="s">
        <v>147</v>
      </c>
      <c r="C50" s="5" t="s">
        <v>149</v>
      </c>
      <c r="D50" s="13">
        <v>2701</v>
      </c>
    </row>
    <row r="51" spans="2:4" x14ac:dyDescent="0.25">
      <c r="B51" s="15" t="s">
        <v>148</v>
      </c>
      <c r="C51" s="15" t="s">
        <v>150</v>
      </c>
      <c r="D51" s="13">
        <v>1701</v>
      </c>
    </row>
    <row r="52" spans="2:4" ht="24" x14ac:dyDescent="0.25">
      <c r="B52" s="5" t="s">
        <v>182</v>
      </c>
      <c r="C52" s="13" t="s">
        <v>185</v>
      </c>
      <c r="D52" s="13">
        <v>2701</v>
      </c>
    </row>
    <row r="53" spans="2:4" ht="24" x14ac:dyDescent="0.25">
      <c r="B53" s="5" t="s">
        <v>175</v>
      </c>
      <c r="C53" s="13" t="s">
        <v>186</v>
      </c>
      <c r="D53" s="13">
        <v>2701</v>
      </c>
    </row>
    <row r="54" spans="2:4" ht="24" x14ac:dyDescent="0.25">
      <c r="B54" s="5" t="s">
        <v>176</v>
      </c>
      <c r="C54" s="13" t="s">
        <v>187</v>
      </c>
      <c r="D54" s="13">
        <v>2701</v>
      </c>
    </row>
    <row r="55" spans="2:4" ht="24" x14ac:dyDescent="0.25">
      <c r="B55" s="5" t="s">
        <v>177</v>
      </c>
      <c r="C55" s="13" t="s">
        <v>188</v>
      </c>
      <c r="D55" s="13">
        <v>2701</v>
      </c>
    </row>
    <row r="56" spans="2:4" ht="24" x14ac:dyDescent="0.25">
      <c r="B56" s="5" t="s">
        <v>179</v>
      </c>
      <c r="C56" s="13" t="s">
        <v>189</v>
      </c>
      <c r="D56" s="13">
        <v>2701</v>
      </c>
    </row>
    <row r="57" spans="2:4" ht="24" x14ac:dyDescent="0.25">
      <c r="B57" s="5" t="s">
        <v>180</v>
      </c>
      <c r="C57" s="13" t="s">
        <v>190</v>
      </c>
      <c r="D57" s="13">
        <v>2701</v>
      </c>
    </row>
    <row r="58" spans="2:4" ht="24" x14ac:dyDescent="0.25">
      <c r="B58" s="5" t="s">
        <v>181</v>
      </c>
      <c r="C58" s="13" t="s">
        <v>191</v>
      </c>
      <c r="D58" s="13">
        <v>2701</v>
      </c>
    </row>
    <row r="59" spans="2:4" ht="24" x14ac:dyDescent="0.25">
      <c r="B59" s="5" t="s">
        <v>183</v>
      </c>
      <c r="C59" s="13" t="s">
        <v>192</v>
      </c>
      <c r="D59" s="13">
        <v>2701</v>
      </c>
    </row>
    <row r="60" spans="2:4" ht="24" x14ac:dyDescent="0.25">
      <c r="B60" s="5" t="s">
        <v>178</v>
      </c>
      <c r="C60" s="13" t="s">
        <v>193</v>
      </c>
      <c r="D60" s="13">
        <v>2701</v>
      </c>
    </row>
    <row r="61" spans="2:4" x14ac:dyDescent="0.25">
      <c r="B61" s="5" t="s">
        <v>184</v>
      </c>
      <c r="C61" s="5" t="s">
        <v>194</v>
      </c>
      <c r="D61" s="13" t="s">
        <v>60</v>
      </c>
    </row>
    <row r="62" spans="2:4" x14ac:dyDescent="0.25">
      <c r="B62" s="5"/>
      <c r="C62" s="13"/>
      <c r="D62" s="13"/>
    </row>
    <row r="63" spans="2:4" x14ac:dyDescent="0.25">
      <c r="B63" s="5"/>
      <c r="C63" s="13"/>
      <c r="D63" s="13"/>
    </row>
    <row r="64" spans="2:4" x14ac:dyDescent="0.25">
      <c r="B64" s="5" t="s">
        <v>44</v>
      </c>
      <c r="C64" s="13" t="s">
        <v>53</v>
      </c>
      <c r="D64" s="13" t="s">
        <v>26</v>
      </c>
    </row>
    <row r="65" spans="2:4" x14ac:dyDescent="0.25">
      <c r="B65" s="5" t="s">
        <v>46</v>
      </c>
      <c r="C65" s="13" t="s">
        <v>54</v>
      </c>
      <c r="D65" s="13" t="s">
        <v>27</v>
      </c>
    </row>
    <row r="66" spans="2:4" x14ac:dyDescent="0.25">
      <c r="B66" s="5" t="s">
        <v>19</v>
      </c>
      <c r="C66" s="13" t="s">
        <v>23</v>
      </c>
      <c r="D66" s="13" t="s">
        <v>27</v>
      </c>
    </row>
    <row r="67" spans="2:4" x14ac:dyDescent="0.25">
      <c r="B67" s="5" t="s">
        <v>47</v>
      </c>
      <c r="C67" s="13" t="s">
        <v>55</v>
      </c>
      <c r="D67" s="13" t="s">
        <v>27</v>
      </c>
    </row>
    <row r="68" spans="2:4" x14ac:dyDescent="0.25">
      <c r="B68" s="5" t="s">
        <v>48</v>
      </c>
      <c r="C68" s="13" t="s">
        <v>56</v>
      </c>
      <c r="D68" s="13" t="s">
        <v>63</v>
      </c>
    </row>
    <row r="69" spans="2:4" x14ac:dyDescent="0.25">
      <c r="B69" s="5" t="s">
        <v>49</v>
      </c>
      <c r="C69" s="13" t="s">
        <v>57</v>
      </c>
      <c r="D69" s="13" t="s">
        <v>64</v>
      </c>
    </row>
    <row r="70" spans="2:4" x14ac:dyDescent="0.25">
      <c r="B70" s="5" t="s">
        <v>20</v>
      </c>
      <c r="C70" s="13" t="s">
        <v>24</v>
      </c>
      <c r="D70" s="13" t="s">
        <v>62</v>
      </c>
    </row>
    <row r="71" spans="2:4" x14ac:dyDescent="0.25">
      <c r="B71" s="5" t="s">
        <v>21</v>
      </c>
      <c r="C71" s="13" t="s">
        <v>25</v>
      </c>
      <c r="D71" s="13" t="s">
        <v>62</v>
      </c>
    </row>
    <row r="72" spans="2:4" x14ac:dyDescent="0.25">
      <c r="B72" s="5" t="s">
        <v>51</v>
      </c>
      <c r="C72" s="13" t="s">
        <v>58</v>
      </c>
      <c r="D72" s="13" t="s">
        <v>62</v>
      </c>
    </row>
    <row r="73" spans="2:4" x14ac:dyDescent="0.25">
      <c r="B73" s="5" t="s">
        <v>50</v>
      </c>
      <c r="C73" s="13" t="s">
        <v>59</v>
      </c>
      <c r="D73" s="13" t="s">
        <v>64</v>
      </c>
    </row>
    <row r="74" spans="2:4" x14ac:dyDescent="0.25">
      <c r="B74" s="5" t="s">
        <v>21</v>
      </c>
      <c r="C74" s="13" t="s">
        <v>25</v>
      </c>
      <c r="D74" s="13" t="s">
        <v>62</v>
      </c>
    </row>
    <row r="75" spans="2:4" x14ac:dyDescent="0.25">
      <c r="B75" s="5" t="s">
        <v>30</v>
      </c>
      <c r="C75" s="13" t="s">
        <v>38</v>
      </c>
      <c r="D75" s="13">
        <v>1701</v>
      </c>
    </row>
    <row r="76" spans="2:4" x14ac:dyDescent="0.25">
      <c r="B76" s="5" t="s">
        <v>31</v>
      </c>
      <c r="C76" s="13" t="s">
        <v>39</v>
      </c>
      <c r="D76" s="13" t="s">
        <v>60</v>
      </c>
    </row>
    <row r="77" spans="2:4" x14ac:dyDescent="0.25">
      <c r="B77" s="5" t="s">
        <v>32</v>
      </c>
      <c r="C77" s="13" t="s">
        <v>40</v>
      </c>
      <c r="D77" s="13" t="s">
        <v>60</v>
      </c>
    </row>
    <row r="78" spans="2:4" x14ac:dyDescent="0.25">
      <c r="B78" s="5" t="s">
        <v>33</v>
      </c>
      <c r="C78" s="13" t="s">
        <v>41</v>
      </c>
      <c r="D78" s="13" t="s">
        <v>60</v>
      </c>
    </row>
    <row r="79" spans="2:4" x14ac:dyDescent="0.25">
      <c r="B79" s="5" t="s">
        <v>34</v>
      </c>
      <c r="C79" s="13" t="s">
        <v>42</v>
      </c>
      <c r="D79" s="13" t="s">
        <v>60</v>
      </c>
    </row>
    <row r="80" spans="2:4" x14ac:dyDescent="0.25">
      <c r="B80" s="5" t="s">
        <v>29</v>
      </c>
      <c r="C80" s="13" t="s">
        <v>43</v>
      </c>
      <c r="D80" s="13" t="s">
        <v>60</v>
      </c>
    </row>
  </sheetData>
  <autoFilter ref="B2:D80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29.06.2026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2026-06-29T12:51:58Z</dcterms:modified>
</cp:coreProperties>
</file>